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showHorizontalScroll="0" showVerticalScroll="0" showSheetTabs="0" xWindow="360" yWindow="105" windowWidth="7590" windowHeight="12120"/>
  </bookViews>
  <sheets>
    <sheet name="Blad1" sheetId="1" r:id="rId1"/>
    <sheet name="Blad2" sheetId="2" r:id="rId2"/>
    <sheet name="Blad3" sheetId="3" r:id="rId3"/>
  </sheets>
  <definedNames>
    <definedName name="acht">Blad1!$J$9:$K$10,Blad1!$I$10,Blad1!$H$10:$H$13,Blad1!$B$3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IAGONAALSUDOKU">Blad1!$L$11,Blad1!$N$11,Blad1!$P$11,Blad1!$O$12,Blad1!$Q$12,Blad1!$P$13,Blad1!$I$14,Blad1!$I$16,Blad1!$M$14,Blad1!$M$16,Blad1!$L$15,Blad1!$N$15,Blad1!$Q$14,Blad1!$Q$16,Blad1!$J$17,Blad1!$J$19,Blad1!$I$18,Blad1!$K$18,Blad1!$L$19,Blad1!$N$19,Blad1!$P$17,Blad1!$P$19,Blad1!$O$18,Blad1!$Q$18</definedName>
    <definedName name="drie">Blad1!$I$5:$K$6,Blad1!$I$7,Blad1!$K$7:$K$8,Blad1!$B$3</definedName>
    <definedName name="EE">Blad1!$L$14:$N$16,Blad1!$A$1</definedName>
    <definedName name="een">Blad1!$C$5:$D$7,Blad1!$E$6,Blad1!$F$6,Blad1!$E$7,Blad1!$B$3</definedName>
    <definedName name="FF">Blad1!$O$14:$Q$16,Blad1!$A$1</definedName>
    <definedName name="GG">Blad1!$I$17:$K$19,Blad1!$A$1</definedName>
    <definedName name="HH">Blad1!$L$17:$N$19,Blad1!$A$1</definedName>
    <definedName name="II">Blad1!$O$17:$Q$19,Blad1!$A$1</definedName>
    <definedName name="negen">Blad1!$I$11:$K$13,Blad1!$N$9</definedName>
    <definedName name="twee">Blad1!$E$5:$H$5,Blad1!$G$6,Blad1!$H$6,Blad1!$F$7:$H$7,Blad1!$B$3</definedName>
    <definedName name="vier">Blad1!$C$8:$D$8,Blad1!$C$9:$E$9,Blad1!$D$10:$F$10,Blad1!$D$11,Blad1!$B$3</definedName>
    <definedName name="vijf">Blad1!$E$8:$J$8,Blad1!$J$7,Blad1!$H$9,Blad1!$I$9,Blad1!$B$3</definedName>
    <definedName name="VORMSUDOKU">Blad1!$C$5,Blad1!$D$5,Blad1!$J$5,Blad1!$K$5,Blad1!$K$6,Blad1!$C$6,Blad1!$E$7,Blad1!$F$7,Blad1!$H$7,Blad1!$I$7,Blad1!$E$8,Blad1!$I$8,Blad1!$E$10,Blad1!$I$10,Blad1!$E$11,Blad1!$F$11,Blad1!$H$11,Blad1!$C$12,Blad1!$C$13,Blad1!$D$13</definedName>
    <definedName name="zes">Blad1!$C$10:$C$13,Blad1!$D$12:$D$13,Blad1!$E$11:$E$13,Blad1!$B$3</definedName>
    <definedName name="zeven">Blad1!$F$9:$G$9,Blad1!$G$10,Blad1!$F$11:$G$13,Blad1!$B$3</definedName>
  </definedNames>
  <calcPr calcId="125725"/>
</workbook>
</file>

<file path=xl/calcChain.xml><?xml version="1.0" encoding="utf-8"?>
<calcChain xmlns="http://schemas.openxmlformats.org/spreadsheetml/2006/main">
  <c r="E20" i="1"/>
  <c r="F20" s="1"/>
  <c r="B18"/>
  <c r="C18" s="1"/>
  <c r="H1"/>
  <c r="I1"/>
  <c r="J1"/>
  <c r="K1"/>
  <c r="L1"/>
  <c r="M1"/>
  <c r="N1"/>
  <c r="O1"/>
  <c r="P1"/>
  <c r="H2"/>
  <c r="I2"/>
  <c r="J2"/>
  <c r="K2"/>
  <c r="L2"/>
  <c r="M2"/>
  <c r="N2"/>
  <c r="O2"/>
  <c r="P2"/>
  <c r="C4"/>
  <c r="D4"/>
  <c r="E4"/>
  <c r="F4"/>
  <c r="G4"/>
  <c r="H4"/>
  <c r="I4"/>
  <c r="J4"/>
  <c r="K4"/>
  <c r="B5"/>
  <c r="L5"/>
  <c r="B6"/>
  <c r="L6"/>
  <c r="B7"/>
  <c r="L7"/>
  <c r="B8"/>
  <c r="L8"/>
  <c r="B9"/>
  <c r="L9"/>
  <c r="B10"/>
  <c r="L10"/>
  <c r="M10"/>
  <c r="N10"/>
  <c r="O10"/>
  <c r="P10"/>
  <c r="Q10"/>
  <c r="R10"/>
  <c r="B11"/>
  <c r="R11"/>
  <c r="B12"/>
  <c r="R12"/>
  <c r="B13"/>
  <c r="R13"/>
  <c r="R14"/>
  <c r="B15"/>
  <c r="C15"/>
  <c r="D15"/>
  <c r="R15"/>
  <c r="B16"/>
  <c r="C16"/>
  <c r="D16"/>
  <c r="G16"/>
  <c r="R16"/>
  <c r="B17"/>
  <c r="C17"/>
  <c r="D17"/>
  <c r="E17"/>
  <c r="F17"/>
  <c r="R17"/>
  <c r="D18"/>
  <c r="E18"/>
  <c r="F18"/>
  <c r="R18"/>
  <c r="D19"/>
  <c r="E19"/>
  <c r="F19"/>
  <c r="R19"/>
  <c r="G20"/>
  <c r="H20"/>
  <c r="I20"/>
  <c r="J20"/>
  <c r="K20"/>
  <c r="L20"/>
  <c r="M20"/>
  <c r="N20"/>
  <c r="O20"/>
  <c r="P20"/>
  <c r="Q20"/>
  <c r="R20"/>
</calcChain>
</file>

<file path=xl/comments1.xml><?xml version="1.0" encoding="utf-8"?>
<comments xmlns="http://schemas.openxmlformats.org/spreadsheetml/2006/main">
  <authors>
    <author>Henk Haarhuis</author>
  </authors>
  <commentList>
    <comment ref="D1" authorId="0">
      <text>
        <r>
          <rPr>
            <b/>
            <sz val="12"/>
            <color indexed="81"/>
            <rFont val="Tahoma"/>
            <family val="2"/>
          </rPr>
          <t xml:space="preserve">Volkskrant 180
</t>
        </r>
        <r>
          <rPr>
            <b/>
            <sz val="20"/>
            <color indexed="12"/>
            <rFont val="Tahoma"/>
            <family val="2"/>
          </rPr>
          <t>Sudoku excel sheet</t>
        </r>
        <r>
          <rPr>
            <b/>
            <sz val="12"/>
            <color indexed="81"/>
            <rFont val="Tahoma"/>
            <family val="2"/>
          </rPr>
          <t xml:space="preserve">. 
Lost niet de sudoku op, maar helpt bij het oplossen.
Vorm sudoku 168
Volkskrant 13 juni 2009, Jan Meulendijks.
Klik op de link hieraast voor de voorpagina van de Volkskrant.
</t>
        </r>
        <r>
          <rPr>
            <b/>
            <sz val="12"/>
            <color indexed="12"/>
            <rFont val="Tahoma"/>
            <family val="2"/>
          </rPr>
          <t>In de 9 kaders moeten 1 t/m 9 komen te staan
Horizontaal en verticaal: ook 9
Ook op de diagonalen staat 1...9.</t>
        </r>
        <r>
          <rPr>
            <b/>
            <sz val="12"/>
            <color indexed="81"/>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color indexed="81"/>
            <rFont val="Tahoma"/>
            <family val="2"/>
          </rPr>
          <t xml:space="preserve">
Control+q maakt getal in actieve cel groot.
Control+e maakt getal in actieve cel klein.
Als het niet werkt moet je de macro beveiliging wijzigen.
Bij "</t>
        </r>
        <r>
          <rPr>
            <b/>
            <sz val="12"/>
            <color indexed="81"/>
            <rFont val="Tahoma"/>
            <family val="2"/>
          </rPr>
          <t>Z"</t>
        </r>
        <r>
          <rPr>
            <sz val="12"/>
            <color indexed="81"/>
            <rFont val="Tahoma"/>
            <family val="2"/>
          </rPr>
          <t xml:space="preserve"> kun je een getal 0 .. 9 invullen om te kijken waar het getal al is ingevuld. 
Als je daar </t>
        </r>
        <r>
          <rPr>
            <b/>
            <sz val="12"/>
            <color indexed="81"/>
            <rFont val="Tahoma"/>
            <family val="2"/>
          </rPr>
          <t>"0"</t>
        </r>
        <r>
          <rPr>
            <sz val="12"/>
            <color indexed="81"/>
            <rFont val="Tahoma"/>
            <family val="2"/>
          </rPr>
          <t xml:space="preserve"> invult laat de sheet alle lege veldjes zien.
Als je </t>
        </r>
        <r>
          <rPr>
            <b/>
            <sz val="12"/>
            <color indexed="81"/>
            <rFont val="Tahoma"/>
            <family val="2"/>
          </rPr>
          <t>een letter</t>
        </r>
        <r>
          <rPr>
            <sz val="12"/>
            <color indexed="81"/>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color indexed="81"/>
            <rFont val="Tahoma"/>
            <family val="2"/>
          </rPr>
          <t xml:space="preserve">, </t>
        </r>
        <r>
          <rPr>
            <b/>
            <sz val="12"/>
            <color indexed="10"/>
            <rFont val="Tahoma"/>
            <family val="2"/>
          </rPr>
          <t>maar 1 2 3 4</t>
        </r>
        <r>
          <rPr>
            <sz val="12"/>
            <color indexed="81"/>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<sst xmlns="http://schemas.openxmlformats.org/spreadsheetml/2006/main" count="11" uniqueCount="5">
  <si>
    <t xml:space="preserve"> </t>
  </si>
  <si>
    <t>wijs aan</t>
  </si>
  <si>
    <t>DI</t>
  </si>
  <si>
    <t>VG</t>
  </si>
  <si>
    <t>z</t>
  </si>
</sst>
</file>

<file path=xl/styles.xml><?xml version="1.0" encoding="utf-8"?>
<styleSheet xmlns="http://schemas.openxmlformats.org/spreadsheetml/2006/main">
  <numFmts count="1">
    <numFmt numFmtId="164" formatCode="0.0"/>
  </numFmts>
  <fonts count="31">
    <font>
      <sz val="10"/>
      <name val="Arial"/>
    </font>
    <font>
      <b/>
      <sz val="18"/>
      <name val="Arial"/>
      <family val="2"/>
    </font>
    <font>
      <sz val="8"/>
      <name val="Arial"/>
      <family val="2"/>
    </font>
    <font>
      <u/>
      <sz val="10"/>
      <color indexed="12"/>
      <name val="Arial"/>
      <family val="2"/>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color indexed="81"/>
      <name val="Tahoma"/>
      <family val="2"/>
    </font>
    <font>
      <sz val="12"/>
      <color indexed="81"/>
      <name val="Tahoma"/>
      <family val="2"/>
    </font>
    <font>
      <b/>
      <sz val="12"/>
      <color indexed="10"/>
      <name val="Tahoma"/>
      <family val="2"/>
    </font>
    <font>
      <sz val="10"/>
      <name val="Arial"/>
      <family val="2"/>
    </font>
    <font>
      <b/>
      <sz val="12"/>
      <color indexed="12"/>
      <name val="Tahoma"/>
      <family val="2"/>
    </font>
    <font>
      <b/>
      <sz val="20"/>
      <color indexed="12"/>
      <name val="Tahoma"/>
      <family val="2"/>
    </font>
    <font>
      <sz val="20"/>
      <color indexed="8"/>
      <name val="Arial"/>
      <family val="2"/>
    </font>
    <font>
      <sz val="20"/>
      <color indexed="10"/>
      <name val="Arial"/>
      <family val="2"/>
    </font>
    <font>
      <b/>
      <sz val="9"/>
      <color indexed="22"/>
      <name val="Arial"/>
      <family val="2"/>
    </font>
    <font>
      <sz val="10"/>
      <color indexed="13"/>
      <name val="Arial"/>
      <family val="2"/>
    </font>
    <font>
      <sz val="22"/>
      <name val="Arial"/>
      <family val="2"/>
    </font>
    <font>
      <sz val="9"/>
      <color rgb="FFFF0000"/>
      <name val="Arial"/>
      <family val="2"/>
    </font>
    <font>
      <sz val="20"/>
      <color rgb="FFFF0000"/>
      <name val="Arial"/>
      <family val="2"/>
    </font>
    <font>
      <b/>
      <sz val="9"/>
      <color rgb="FFFF0000"/>
      <name val="Arial"/>
      <family val="2"/>
    </font>
    <font>
      <b/>
      <sz val="20"/>
      <color rgb="FFFFFF00"/>
      <name val="Arial"/>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indexed="8"/>
        <bgColor indexed="64"/>
      </patternFill>
    </fill>
    <fill>
      <patternFill patternType="solid">
        <fgColor indexed="4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0070C0"/>
        <bgColor indexed="64"/>
      </patternFill>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style="thick">
        <color theme="3" tint="-0.249977111117893"/>
      </right>
      <top/>
      <bottom/>
      <diagonal/>
    </border>
    <border>
      <left style="thin">
        <color indexed="64"/>
      </left>
      <right style="thick">
        <color theme="3" tint="-0.249977111117893"/>
      </right>
      <top/>
      <bottom style="thin">
        <color indexed="64"/>
      </bottom>
      <diagonal/>
    </border>
    <border>
      <left style="thin">
        <color indexed="64"/>
      </left>
      <right style="thick">
        <color theme="3" tint="-0.249977111117893"/>
      </right>
      <top style="thin">
        <color indexed="64"/>
      </top>
      <bottom style="thick">
        <color theme="3" tint="-0.249977111117893"/>
      </bottom>
      <diagonal/>
    </border>
    <border>
      <left/>
      <right style="thin">
        <color indexed="64"/>
      </right>
      <top style="thin">
        <color indexed="64"/>
      </top>
      <bottom style="thick">
        <color theme="3" tint="-0.249977111117893"/>
      </bottom>
      <diagonal/>
    </border>
    <border>
      <left style="thin">
        <color indexed="64"/>
      </left>
      <right/>
      <top style="thin">
        <color indexed="64"/>
      </top>
      <bottom style="thick">
        <color theme="3" tint="-0.249977111117893"/>
      </bottom>
      <diagonal/>
    </border>
    <border>
      <left style="thin">
        <color indexed="64"/>
      </left>
      <right style="thin">
        <color indexed="64"/>
      </right>
      <top style="thin">
        <color indexed="64"/>
      </top>
      <bottom style="thick">
        <color theme="3" tint="-0.249977111117893"/>
      </bottom>
      <diagonal/>
    </border>
    <border>
      <left style="thin">
        <color indexed="64"/>
      </left>
      <right style="thick">
        <color theme="3" tint="-0.249977111117893"/>
      </right>
      <top style="thin">
        <color indexed="64"/>
      </top>
      <bottom style="thin">
        <color indexed="64"/>
      </bottom>
      <diagonal/>
    </border>
    <border>
      <left style="thick">
        <color theme="3" tint="-0.249977111117893"/>
      </left>
      <right style="thin">
        <color indexed="64"/>
      </right>
      <top style="thin">
        <color indexed="64"/>
      </top>
      <bottom style="thick">
        <color theme="3" tint="-0.249977111117893"/>
      </bottom>
      <diagonal/>
    </border>
    <border>
      <left/>
      <right style="thin">
        <color indexed="64"/>
      </right>
      <top style="thick">
        <color theme="3" tint="-0.249977111117893"/>
      </top>
      <bottom style="thin">
        <color indexed="64"/>
      </bottom>
      <diagonal/>
    </border>
    <border>
      <left/>
      <right/>
      <top/>
      <bottom style="thick">
        <color theme="3" tint="-0.249977111117893"/>
      </bottom>
      <diagonal/>
    </border>
    <border>
      <left style="thin">
        <color indexed="64"/>
      </left>
      <right style="thick">
        <color theme="3" tint="-0.249977111117893"/>
      </right>
      <top style="thick">
        <color theme="3" tint="-0.249977111117893"/>
      </top>
      <bottom style="thin">
        <color indexed="64"/>
      </bottom>
      <diagonal/>
    </border>
    <border>
      <left/>
      <right/>
      <top style="thin">
        <color indexed="64"/>
      </top>
      <bottom style="thick">
        <color theme="3" tint="-0.249977111117893"/>
      </bottom>
      <diagonal/>
    </border>
    <border>
      <left style="thick">
        <color theme="3" tint="-0.249977111117893"/>
      </left>
      <right style="thick">
        <color theme="3" tint="-0.249977111117893"/>
      </right>
      <top style="thin">
        <color indexed="64"/>
      </top>
      <bottom style="thick">
        <color theme="3" tint="-0.249977111117893"/>
      </bottom>
      <diagonal/>
    </border>
    <border>
      <left style="thick">
        <color theme="3" tint="-0.249977111117893"/>
      </left>
      <right style="thin">
        <color indexed="64"/>
      </right>
      <top style="thick">
        <color theme="3" tint="-0.249977111117893"/>
      </top>
      <bottom style="thin">
        <color indexed="64"/>
      </bottom>
      <diagonal/>
    </border>
    <border>
      <left style="thick">
        <color theme="3" tint="-0.249977111117893"/>
      </left>
      <right style="thin">
        <color indexed="64"/>
      </right>
      <top style="thick">
        <color theme="3" tint="-0.249977111117893"/>
      </top>
      <bottom style="thick">
        <color theme="3" tint="-0.249977111117893"/>
      </bottom>
      <diagonal/>
    </border>
    <border>
      <left style="thin">
        <color indexed="64"/>
      </left>
      <right style="thin">
        <color indexed="64"/>
      </right>
      <top style="thick">
        <color theme="3" tint="-0.249977111117893"/>
      </top>
      <bottom style="thick">
        <color theme="3" tint="-0.249977111117893"/>
      </bottom>
      <diagonal/>
    </border>
    <border>
      <left style="thick">
        <color theme="3" tint="-0.249977111117893"/>
      </left>
      <right style="thin">
        <color indexed="64"/>
      </right>
      <top style="thin">
        <color indexed="64"/>
      </top>
      <bottom style="thin">
        <color indexed="64"/>
      </bottom>
      <diagonal/>
    </border>
    <border>
      <left style="thin">
        <color indexed="64"/>
      </left>
      <right style="thin">
        <color indexed="64"/>
      </right>
      <top style="thick">
        <color theme="3" tint="-0.249977111117893"/>
      </top>
      <bottom style="thin">
        <color indexed="64"/>
      </bottom>
      <diagonal/>
    </border>
    <border>
      <left style="thick">
        <color theme="3" tint="-0.249977111117893"/>
      </left>
      <right style="thin">
        <color indexed="64"/>
      </right>
      <top/>
      <bottom style="thick">
        <color theme="3" tint="-0.249977111117893"/>
      </bottom>
      <diagonal/>
    </border>
    <border>
      <left style="thick">
        <color theme="3" tint="-0.249977111117893"/>
      </left>
      <right/>
      <top style="thin">
        <color indexed="64"/>
      </top>
      <bottom style="thick">
        <color theme="3" tint="-0.249977111117893"/>
      </bottom>
      <diagonal/>
    </border>
    <border>
      <left/>
      <right style="thick">
        <color theme="3" tint="-0.249977111117893"/>
      </right>
      <top style="thin">
        <color indexed="64"/>
      </top>
      <bottom style="thin">
        <color indexed="64"/>
      </bottom>
      <diagonal/>
    </border>
    <border>
      <left style="thick">
        <color theme="3" tint="-0.249977111117893"/>
      </left>
      <right style="thick">
        <color theme="3" tint="-0.249977111117893"/>
      </right>
      <top style="thick">
        <color theme="3" tint="-0.249977111117893"/>
      </top>
      <bottom style="thin">
        <color indexed="64"/>
      </bottom>
      <diagonal/>
    </border>
    <border>
      <left/>
      <right style="thick">
        <color theme="3" tint="-0.249977111117893"/>
      </right>
      <top style="thin">
        <color indexed="64"/>
      </top>
      <bottom style="thick">
        <color theme="3" tint="-0.249977111117893"/>
      </bottom>
      <diagonal/>
    </border>
    <border>
      <left style="thick">
        <color theme="3" tint="-0.249977111117893"/>
      </left>
      <right style="thick">
        <color theme="3" tint="-0.249977111117893"/>
      </right>
      <top style="thin">
        <color indexed="64"/>
      </top>
      <bottom style="thin">
        <color indexed="64"/>
      </bottom>
      <diagonal/>
    </border>
    <border>
      <left style="thin">
        <color indexed="64"/>
      </left>
      <right style="thin">
        <color indexed="64"/>
      </right>
      <top/>
      <bottom style="thick">
        <color theme="3" tint="-0.249977111117893"/>
      </bottom>
      <diagonal/>
    </border>
    <border>
      <left style="thin">
        <color indexed="64"/>
      </left>
      <right/>
      <top/>
      <bottom style="thick">
        <color theme="3" tint="-0.249977111117893"/>
      </bottom>
      <diagonal/>
    </border>
  </borders>
  <cellStyleXfs count="2">
    <xf numFmtId="0" fontId="0" fillId="0" borderId="0"/>
    <xf numFmtId="0" fontId="3" fillId="0" borderId="0" applyNumberFormat="0" applyFill="0" applyBorder="0" applyAlignment="0" applyProtection="0">
      <alignment vertical="top"/>
      <protection locked="0"/>
    </xf>
  </cellStyleXfs>
  <cellXfs count="128">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4"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1" fillId="2" borderId="0" xfId="0" applyFont="1" applyFill="1" applyAlignment="1">
      <alignment horizontal="center" vertical="center"/>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22" fillId="5" borderId="1" xfId="1" applyFont="1" applyFill="1" applyBorder="1" applyAlignment="1" applyProtection="1">
      <alignment horizontal="center" vertical="center"/>
    </xf>
    <xf numFmtId="0" fontId="22" fillId="5" borderId="3" xfId="1" applyFont="1" applyFill="1" applyBorder="1" applyAlignment="1" applyProtection="1">
      <alignment horizontal="center" vertical="center"/>
    </xf>
    <xf numFmtId="0" fontId="23" fillId="2" borderId="0" xfId="0" applyFont="1" applyFill="1" applyAlignment="1">
      <alignment horizontal="center" vertical="center"/>
    </xf>
    <xf numFmtId="0" fontId="1" fillId="2" borderId="4" xfId="0" applyFont="1" applyFill="1" applyBorder="1" applyAlignment="1">
      <alignment horizontal="center" vertical="center"/>
    </xf>
    <xf numFmtId="0" fontId="15" fillId="2" borderId="0" xfId="0" applyFont="1" applyFill="1" applyAlignment="1" applyProtection="1">
      <alignment horizontal="center" vertical="center"/>
    </xf>
    <xf numFmtId="0" fontId="24" fillId="2" borderId="0" xfId="0" applyFont="1" applyFill="1" applyAlignment="1">
      <alignment horizontal="center" vertical="center"/>
    </xf>
    <xf numFmtId="0" fontId="22" fillId="5" borderId="2" xfId="1" applyFont="1" applyFill="1" applyBorder="1" applyAlignment="1" applyProtection="1">
      <alignment horizontal="center" vertical="center"/>
    </xf>
    <xf numFmtId="0" fontId="22" fillId="5" borderId="5" xfId="1" applyFont="1" applyFill="1" applyBorder="1" applyAlignment="1" applyProtection="1">
      <alignment horizontal="center" vertical="center"/>
    </xf>
    <xf numFmtId="0" fontId="22" fillId="5" borderId="6" xfId="1" applyFont="1" applyFill="1" applyBorder="1" applyAlignment="1" applyProtection="1">
      <alignment horizontal="center" vertical="center"/>
    </xf>
    <xf numFmtId="0" fontId="12" fillId="2" borderId="0" xfId="0"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164" fontId="25" fillId="6" borderId="7" xfId="0" applyNumberFormat="1" applyFont="1" applyFill="1" applyBorder="1" applyAlignment="1">
      <alignment horizontal="center" vertical="center"/>
    </xf>
    <xf numFmtId="0" fontId="27" fillId="0" borderId="8"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7" fillId="2" borderId="20" xfId="0" applyFont="1" applyFill="1" applyBorder="1" applyAlignment="1">
      <alignment horizontal="center" vertical="center"/>
    </xf>
    <xf numFmtId="0" fontId="28" fillId="2" borderId="0" xfId="1" applyFont="1" applyFill="1" applyAlignment="1" applyProtection="1">
      <alignment horizontal="center" vertical="center"/>
    </xf>
    <xf numFmtId="0" fontId="27" fillId="9" borderId="9" xfId="0" applyFont="1" applyFill="1" applyBorder="1" applyAlignment="1" applyProtection="1">
      <alignment horizontal="center" vertical="center" wrapText="1"/>
      <protection locked="0"/>
    </xf>
    <xf numFmtId="0" fontId="14" fillId="9" borderId="0" xfId="0" applyFont="1" applyFill="1" applyAlignment="1">
      <alignment horizontal="center" vertical="center"/>
    </xf>
    <xf numFmtId="0" fontId="1" fillId="10" borderId="0" xfId="0" applyFont="1" applyFill="1" applyAlignment="1">
      <alignment horizontal="center" vertical="center"/>
    </xf>
    <xf numFmtId="0" fontId="27" fillId="9" borderId="8" xfId="0" applyFont="1" applyFill="1" applyBorder="1" applyAlignment="1" applyProtection="1">
      <alignment horizontal="center" vertical="center" wrapText="1"/>
      <protection locked="0"/>
    </xf>
    <xf numFmtId="0" fontId="27" fillId="9" borderId="2" xfId="0"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6" fillId="0" borderId="21"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xf>
    <xf numFmtId="0" fontId="26" fillId="9" borderId="9" xfId="0" applyFont="1" applyFill="1" applyBorder="1" applyAlignment="1" applyProtection="1">
      <alignment horizontal="center" vertical="center" wrapText="1"/>
    </xf>
    <xf numFmtId="0" fontId="27" fillId="9" borderId="23" xfId="0" applyFont="1" applyFill="1" applyBorder="1" applyAlignment="1" applyProtection="1">
      <alignment horizontal="center" vertical="center" wrapText="1"/>
      <protection locked="0"/>
    </xf>
    <xf numFmtId="0" fontId="27" fillId="9" borderId="25" xfId="0" applyFont="1" applyFill="1" applyBorder="1" applyAlignment="1" applyProtection="1">
      <alignment horizontal="center" vertical="center" wrapText="1"/>
      <protection locked="0"/>
    </xf>
    <xf numFmtId="0" fontId="27" fillId="9" borderId="22" xfId="0" applyFont="1" applyFill="1" applyBorder="1" applyAlignment="1" applyProtection="1">
      <alignment horizontal="center" vertical="center" wrapText="1"/>
      <protection locked="0"/>
    </xf>
    <xf numFmtId="0" fontId="27" fillId="9" borderId="21" xfId="0" applyFont="1" applyFill="1" applyBorder="1" applyAlignment="1" applyProtection="1">
      <alignment horizontal="center" vertical="center" wrapText="1"/>
      <protection locked="0"/>
    </xf>
    <xf numFmtId="0" fontId="27" fillId="9" borderId="26" xfId="0" applyFont="1" applyFill="1" applyBorder="1" applyAlignment="1" applyProtection="1">
      <alignment horizontal="center" vertical="center" wrapText="1"/>
      <protection locked="0"/>
    </xf>
    <xf numFmtId="0" fontId="27" fillId="9" borderId="1"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locked="0"/>
    </xf>
    <xf numFmtId="0" fontId="27" fillId="9" borderId="27" xfId="0" applyFont="1" applyFill="1" applyBorder="1" applyAlignment="1" applyProtection="1">
      <alignment horizontal="center" vertical="center" wrapText="1"/>
      <protection locked="0"/>
    </xf>
    <xf numFmtId="0" fontId="27" fillId="9" borderId="28" xfId="0" applyFont="1" applyFill="1" applyBorder="1" applyAlignment="1" applyProtection="1">
      <alignment horizontal="center" vertical="center" wrapText="1"/>
      <protection locked="0"/>
    </xf>
    <xf numFmtId="0" fontId="7" fillId="12" borderId="12" xfId="1" applyFont="1" applyFill="1" applyBorder="1" applyAlignment="1" applyProtection="1">
      <alignment horizontal="center" vertical="center"/>
    </xf>
    <xf numFmtId="0" fontId="7" fillId="12" borderId="29" xfId="1" applyFont="1" applyFill="1" applyBorder="1" applyAlignment="1" applyProtection="1">
      <alignment horizontal="center" vertical="center"/>
    </xf>
    <xf numFmtId="0" fontId="7" fillId="12" borderId="0" xfId="1" applyFont="1" applyFill="1" applyBorder="1" applyAlignment="1" applyProtection="1">
      <alignment horizontal="center" vertical="center"/>
    </xf>
    <xf numFmtId="0" fontId="7" fillId="12" borderId="13" xfId="1" applyFont="1" applyFill="1" applyBorder="1" applyAlignment="1" applyProtection="1">
      <alignment horizontal="center" vertical="center"/>
    </xf>
    <xf numFmtId="0" fontId="30" fillId="7" borderId="14" xfId="0" applyFont="1" applyFill="1" applyBorder="1" applyAlignment="1" applyProtection="1">
      <alignment horizontal="center" vertical="center" wrapText="1"/>
      <protection locked="0"/>
    </xf>
    <xf numFmtId="0" fontId="30" fillId="7" borderId="15" xfId="0" applyFont="1" applyFill="1" applyBorder="1" applyAlignment="1" applyProtection="1">
      <alignment horizontal="center" vertical="center" wrapText="1"/>
      <protection locked="0"/>
    </xf>
    <xf numFmtId="0" fontId="10" fillId="0" borderId="11" xfId="0" applyFont="1"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9" fillId="8" borderId="6" xfId="0" applyFont="1" applyFill="1" applyBorder="1" applyAlignment="1">
      <alignment horizontal="center" vertical="center" wrapText="1"/>
    </xf>
    <xf numFmtId="0" fontId="19" fillId="0" borderId="19" xfId="0" applyFont="1" applyBorder="1" applyAlignment="1">
      <alignment horizontal="center" vertical="center" wrapText="1"/>
    </xf>
    <xf numFmtId="0" fontId="0" fillId="0" borderId="8" xfId="0" applyBorder="1" applyAlignment="1">
      <alignment horizontal="center" vertical="center"/>
    </xf>
    <xf numFmtId="0" fontId="7" fillId="12" borderId="31" xfId="1" applyFont="1" applyFill="1" applyBorder="1" applyAlignment="1" applyProtection="1">
      <alignment horizontal="center" vertical="center"/>
    </xf>
    <xf numFmtId="0" fontId="7" fillId="12" borderId="20" xfId="1" applyFont="1" applyFill="1" applyBorder="1" applyAlignment="1" applyProtection="1">
      <alignment horizontal="center" vertical="center"/>
    </xf>
    <xf numFmtId="0" fontId="29" fillId="9" borderId="0" xfId="0" applyFont="1" applyFill="1" applyAlignment="1">
      <alignment horizontal="center" vertical="center"/>
    </xf>
    <xf numFmtId="0" fontId="27" fillId="0" borderId="34"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9" borderId="30" xfId="0" applyFont="1" applyFill="1" applyBorder="1" applyAlignment="1" applyProtection="1">
      <alignment horizontal="center" vertical="center" wrapText="1"/>
      <protection locked="0"/>
    </xf>
    <xf numFmtId="0" fontId="27" fillId="9" borderId="16"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7" fillId="9" borderId="6"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11" borderId="41" xfId="0" applyFont="1" applyFill="1" applyBorder="1" applyAlignment="1" applyProtection="1">
      <alignment horizontal="center" vertical="center" wrapText="1"/>
      <protection locked="0"/>
    </xf>
    <xf numFmtId="0" fontId="27" fillId="9" borderId="40" xfId="0" applyFont="1" applyFill="1" applyBorder="1" applyAlignment="1" applyProtection="1">
      <alignment horizontal="center" vertical="center" wrapText="1"/>
      <protection locked="0"/>
    </xf>
    <xf numFmtId="0" fontId="27" fillId="13" borderId="9" xfId="0" applyFont="1" applyFill="1" applyBorder="1" applyAlignment="1" applyProtection="1">
      <alignment horizontal="center" vertical="center" wrapText="1"/>
      <protection locked="0"/>
    </xf>
    <xf numFmtId="0" fontId="27" fillId="13" borderId="18" xfId="0" applyFont="1" applyFill="1" applyBorder="1" applyAlignment="1" applyProtection="1">
      <alignment horizontal="center" vertical="center" wrapText="1"/>
      <protection locked="0"/>
    </xf>
    <xf numFmtId="0" fontId="27" fillId="11" borderId="35" xfId="0" applyFont="1" applyFill="1" applyBorder="1" applyAlignment="1" applyProtection="1">
      <alignment horizontal="center" vertical="center" wrapText="1"/>
      <protection locked="0"/>
    </xf>
    <xf numFmtId="0" fontId="27" fillId="11" borderId="19" xfId="0" applyFont="1" applyFill="1" applyBorder="1" applyAlignment="1" applyProtection="1">
      <alignment horizontal="center" vertical="center" wrapText="1"/>
      <protection locked="0"/>
    </xf>
    <xf numFmtId="0" fontId="27" fillId="11" borderId="8" xfId="0" applyFont="1" applyFill="1" applyBorder="1" applyAlignment="1" applyProtection="1">
      <alignment horizontal="center" vertical="center" wrapText="1"/>
      <protection locked="0"/>
    </xf>
    <xf numFmtId="0" fontId="27" fillId="11" borderId="22" xfId="0" applyFont="1" applyFill="1" applyBorder="1" applyAlignment="1" applyProtection="1">
      <alignment horizontal="center" vertical="center" wrapText="1"/>
      <protection locked="0"/>
    </xf>
    <xf numFmtId="0" fontId="27" fillId="9" borderId="42" xfId="0" applyFont="1" applyFill="1" applyBorder="1" applyAlignment="1" applyProtection="1">
      <alignment horizontal="center" vertical="center" wrapText="1"/>
      <protection locked="0"/>
    </xf>
    <xf numFmtId="0" fontId="27" fillId="13" borderId="10" xfId="0" applyFont="1" applyFill="1" applyBorder="1" applyAlignment="1" applyProtection="1">
      <alignment horizontal="center" vertical="center" wrapText="1"/>
      <protection locked="0"/>
    </xf>
    <xf numFmtId="0" fontId="27" fillId="13" borderId="1" xfId="0" applyFont="1" applyFill="1" applyBorder="1" applyAlignment="1" applyProtection="1">
      <alignment horizontal="center" vertical="center" wrapText="1"/>
      <protection locked="0"/>
    </xf>
    <xf numFmtId="0" fontId="27" fillId="9" borderId="38" xfId="0" applyFont="1" applyFill="1" applyBorder="1" applyAlignment="1" applyProtection="1">
      <alignment horizontal="center" vertical="center" wrapText="1"/>
      <protection locked="0"/>
    </xf>
    <xf numFmtId="0" fontId="27" fillId="11" borderId="23" xfId="0" applyFont="1" applyFill="1" applyBorder="1" applyAlignment="1" applyProtection="1">
      <alignment horizontal="center" vertical="center" wrapText="1"/>
      <protection locked="0"/>
    </xf>
    <xf numFmtId="0" fontId="27" fillId="0" borderId="33"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0" fontId="27" fillId="13" borderId="2" xfId="0" applyFont="1" applyFill="1" applyBorder="1" applyAlignment="1" applyProtection="1">
      <alignment horizontal="center" vertical="center" wrapText="1"/>
      <protection locked="0"/>
    </xf>
    <xf numFmtId="0" fontId="27" fillId="13" borderId="45" xfId="0" applyFont="1" applyFill="1" applyBorder="1" applyAlignment="1" applyProtection="1">
      <alignment horizontal="center" vertical="center" wrapText="1"/>
      <protection locked="0"/>
    </xf>
    <xf numFmtId="0" fontId="27" fillId="9" borderId="43"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27" fillId="0" borderId="43" xfId="0" applyFont="1" applyFill="1" applyBorder="1" applyAlignment="1" applyProtection="1">
      <alignment horizontal="center" vertical="center" wrapText="1"/>
      <protection locked="0"/>
    </xf>
    <xf numFmtId="0" fontId="27" fillId="13" borderId="13"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27" fillId="0" borderId="32"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0" fontId="3" fillId="2" borderId="0" xfId="1" applyFill="1" applyAlignment="1" applyProtection="1">
      <alignment horizontal="center" vertical="center"/>
    </xf>
    <xf numFmtId="0" fontId="26" fillId="9" borderId="18" xfId="0" applyFont="1" applyFill="1" applyBorder="1" applyAlignment="1" applyProtection="1">
      <alignment horizontal="center" vertical="center" wrapText="1"/>
    </xf>
    <xf numFmtId="0" fontId="26" fillId="9" borderId="8" xfId="0" applyFont="1" applyFill="1" applyBorder="1" applyAlignment="1" applyProtection="1">
      <alignment horizontal="center" vertical="center" wrapText="1"/>
    </xf>
    <xf numFmtId="0" fontId="26" fillId="9" borderId="30" xfId="0" applyFont="1" applyFill="1" applyBorder="1" applyAlignment="1" applyProtection="1">
      <alignment horizontal="center" vertical="center" wrapText="1"/>
    </xf>
    <xf numFmtId="0" fontId="26" fillId="9" borderId="26" xfId="0" applyFont="1" applyFill="1" applyBorder="1" applyAlignment="1" applyProtection="1">
      <alignment horizontal="center" vertical="center" wrapText="1"/>
    </xf>
    <xf numFmtId="0" fontId="26" fillId="9" borderId="2" xfId="0" applyFont="1" applyFill="1" applyBorder="1" applyAlignment="1" applyProtection="1">
      <alignment horizontal="center" vertical="center" wrapText="1"/>
    </xf>
    <xf numFmtId="0" fontId="26" fillId="9" borderId="22" xfId="0" applyFont="1" applyFill="1" applyBorder="1" applyAlignment="1" applyProtection="1">
      <alignment horizontal="center" vertical="center" wrapText="1"/>
    </xf>
    <xf numFmtId="0" fontId="26" fillId="0" borderId="34" xfId="0" applyFont="1" applyFill="1" applyBorder="1" applyAlignment="1" applyProtection="1">
      <alignment horizontal="center" vertical="center" wrapText="1"/>
    </xf>
    <xf numFmtId="0" fontId="26" fillId="9" borderId="39" xfId="0" applyFont="1" applyFill="1" applyBorder="1" applyAlignment="1" applyProtection="1">
      <alignment horizontal="center" vertical="center" wrapText="1"/>
    </xf>
    <xf numFmtId="0" fontId="26" fillId="11" borderId="34" xfId="0" applyFont="1" applyFill="1" applyBorder="1" applyAlignment="1" applyProtection="1">
      <alignment horizontal="center" vertical="center" wrapText="1"/>
    </xf>
    <xf numFmtId="0" fontId="26" fillId="11" borderId="8" xfId="0" applyFont="1" applyFill="1" applyBorder="1" applyAlignment="1" applyProtection="1">
      <alignment horizontal="center" vertical="center" wrapText="1"/>
    </xf>
    <xf numFmtId="0" fontId="26" fillId="13" borderId="25" xfId="0" applyFont="1" applyFill="1" applyBorder="1" applyAlignment="1" applyProtection="1">
      <alignment horizontal="center" vertical="center" wrapText="1"/>
    </xf>
    <xf numFmtId="0" fontId="26" fillId="0" borderId="44"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43"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0" fontId="26" fillId="9" borderId="25"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cellXfs>
  <cellStyles count="2">
    <cellStyle name="Hyperlink" xfId="1" builtinId="8"/>
    <cellStyle name="Standaard" xfId="0" builtinId="0"/>
  </cellStyles>
  <dxfs count="5">
    <dxf>
      <font>
        <b/>
        <i val="0"/>
        <color rgb="FFC00000"/>
      </font>
      <fill>
        <patternFill>
          <bgColor rgb="FFFFFF00"/>
        </patternFill>
      </fill>
    </dxf>
    <dxf>
      <font>
        <b/>
        <i val="0"/>
        <condense val="0"/>
        <extend val="0"/>
        <color indexed="13"/>
      </font>
      <fill>
        <patternFill>
          <bgColor indexed="17"/>
        </patternFill>
      </fill>
    </dxf>
    <dxf>
      <font>
        <b/>
        <i val="0"/>
        <condense val="0"/>
        <extend val="0"/>
        <color indexed="13"/>
      </font>
      <fill>
        <patternFill>
          <bgColor indexed="17"/>
        </patternFill>
      </fill>
    </dxf>
    <dxf>
      <fill>
        <patternFill>
          <bgColor indexed="17"/>
        </patternFill>
      </fill>
    </dxf>
    <dxf>
      <fill>
        <patternFill>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olkskrant.nl/" TargetMode="External"/></Relationships>
</file>

<file path=xl/drawings/drawing1.xml><?xml version="1.0" encoding="utf-8"?>
<xdr:wsDr xmlns:xdr="http://schemas.openxmlformats.org/drawingml/2006/spreadsheetDrawing" xmlns:a="http://schemas.openxmlformats.org/drawingml/2006/main">
  <xdr:twoCellAnchor>
    <xdr:from>
      <xdr:col>8</xdr:col>
      <xdr:colOff>0</xdr:colOff>
      <xdr:row>10</xdr:row>
      <xdr:rowOff>9525</xdr:rowOff>
    </xdr:from>
    <xdr:to>
      <xdr:col>17</xdr:col>
      <xdr:colOff>0</xdr:colOff>
      <xdr:row>19</xdr:row>
      <xdr:rowOff>0</xdr:rowOff>
    </xdr:to>
    <xdr:sp macro="" textlink="">
      <xdr:nvSpPr>
        <xdr:cNvPr id="1115"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116"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editAs="oneCell">
    <xdr:from>
      <xdr:col>4</xdr:col>
      <xdr:colOff>0</xdr:colOff>
      <xdr:row>0</xdr:row>
      <xdr:rowOff>0</xdr:rowOff>
    </xdr:from>
    <xdr:to>
      <xdr:col>6</xdr:col>
      <xdr:colOff>361950</xdr:colOff>
      <xdr:row>0</xdr:row>
      <xdr:rowOff>152400</xdr:rowOff>
    </xdr:to>
    <xdr:pic>
      <xdr:nvPicPr>
        <xdr:cNvPr id="1117" name="Picture 41" descr="de Volkskrant">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8750" y="0"/>
          <a:ext cx="1238250"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70" zoomScaleNormal="70" workbookViewId="0">
      <selection activeCell="AE16" sqref="AE16"/>
    </sheetView>
  </sheetViews>
  <sheetFormatPr defaultRowHeight="23.25"/>
  <cols>
    <col min="1" max="1" width="1.7109375" style="1" customWidth="1"/>
    <col min="2" max="18" width="6.5703125" style="1" customWidth="1"/>
    <col min="19" max="36" width="4" style="1" customWidth="1"/>
    <col min="37" max="16384" width="9.140625" style="1"/>
  </cols>
  <sheetData>
    <row r="1" spans="1:44" ht="15.75" customHeight="1">
      <c r="A1" s="33"/>
      <c r="B1" s="58" t="s">
        <v>4</v>
      </c>
      <c r="C1" s="9"/>
      <c r="D1" s="69" t="s">
        <v>1</v>
      </c>
      <c r="E1" s="60"/>
      <c r="F1" s="61"/>
      <c r="G1" s="62"/>
      <c r="H1" s="14">
        <f>COUNTIF($C$5:$K$13,1)</f>
        <v>3</v>
      </c>
      <c r="I1" s="13">
        <f>COUNTIF($C$5:$K$13,2)</f>
        <v>2</v>
      </c>
      <c r="J1" s="13">
        <f>COUNTIF($C$5:$K$13,3)</f>
        <v>2</v>
      </c>
      <c r="K1" s="13">
        <f>COUNTIF($C$5:$K$13,4)</f>
        <v>2</v>
      </c>
      <c r="L1" s="13">
        <f>COUNTIF($C$5:$K$13,5)</f>
        <v>3</v>
      </c>
      <c r="M1" s="13">
        <f>COUNTIF($C$5:$K$13,6)</f>
        <v>4</v>
      </c>
      <c r="N1" s="13">
        <f>COUNTIF($C$5:$K$13,7)</f>
        <v>2</v>
      </c>
      <c r="O1" s="13">
        <f>COUNTIF($C$5:$K$13,8)</f>
        <v>1</v>
      </c>
      <c r="P1" s="13">
        <f>COUNTIF($C$5:$K$13,9)</f>
        <v>1</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9"/>
      <c r="B2" s="59"/>
      <c r="C2" s="9"/>
      <c r="D2" s="70"/>
      <c r="E2" s="63"/>
      <c r="F2" s="64"/>
      <c r="G2" s="65"/>
      <c r="H2" s="14">
        <f>COUNTIF($I$11:$Q$19,1)</f>
        <v>1</v>
      </c>
      <c r="I2" s="13">
        <f>COUNTIF($I$11:$Q$19,2)</f>
        <v>4</v>
      </c>
      <c r="J2" s="13">
        <f>COUNTIF($I$11:$Q$19,3)</f>
        <v>2</v>
      </c>
      <c r="K2" s="13">
        <f>COUNTIF($I$11:$Q$19,4)</f>
        <v>2</v>
      </c>
      <c r="L2" s="13">
        <f>COUNTIF($I$11:$Q$19,5)</f>
        <v>2</v>
      </c>
      <c r="M2" s="13">
        <f>COUNTIF($I$11:$Q$19,6)</f>
        <v>5</v>
      </c>
      <c r="N2" s="13">
        <f>COUNTIF($I$11:$Q$19,7)</f>
        <v>2</v>
      </c>
      <c r="O2" s="13">
        <f>COUNTIF($I$11:$Q$19,8)</f>
        <v>3</v>
      </c>
      <c r="P2" s="13">
        <f>COUNTIF($I$11:$Q$19,9)</f>
        <v>3</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9"/>
      <c r="B3" s="74"/>
      <c r="C3" s="9"/>
      <c r="D3" s="71"/>
      <c r="E3" s="66"/>
      <c r="F3" s="67"/>
      <c r="G3" s="68"/>
      <c r="H3" s="15">
        <v>1</v>
      </c>
      <c r="I3" s="15">
        <v>2</v>
      </c>
      <c r="J3" s="15">
        <v>3</v>
      </c>
      <c r="K3" s="15">
        <v>4</v>
      </c>
      <c r="L3" s="15">
        <v>5</v>
      </c>
      <c r="M3" s="15">
        <v>6</v>
      </c>
      <c r="N3" s="15">
        <v>7</v>
      </c>
      <c r="O3" s="15">
        <v>8</v>
      </c>
      <c r="P3" s="15">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34"/>
      <c r="C4" s="55">
        <f>SUM(C5:C13)</f>
        <v>18</v>
      </c>
      <c r="D4" s="72">
        <f t="shared" ref="D4:K4" si="0">SUM(D5:D13)</f>
        <v>12</v>
      </c>
      <c r="E4" s="72">
        <f t="shared" si="0"/>
        <v>19</v>
      </c>
      <c r="F4" s="72">
        <f t="shared" si="0"/>
        <v>7</v>
      </c>
      <c r="G4" s="72">
        <f t="shared" si="0"/>
        <v>0</v>
      </c>
      <c r="H4" s="72">
        <f t="shared" si="0"/>
        <v>8</v>
      </c>
      <c r="I4" s="72">
        <f t="shared" si="0"/>
        <v>17</v>
      </c>
      <c r="J4" s="72">
        <f t="shared" si="0"/>
        <v>3</v>
      </c>
      <c r="K4" s="72">
        <f t="shared" si="0"/>
        <v>7</v>
      </c>
      <c r="L4" s="57"/>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Top="1" thickBot="1">
      <c r="A5" s="2"/>
      <c r="B5" s="73">
        <f>SUM(C5:K5)</f>
        <v>16</v>
      </c>
      <c r="C5" s="43">
        <v>7</v>
      </c>
      <c r="D5" s="110">
        <v>5</v>
      </c>
      <c r="E5" s="75"/>
      <c r="F5" s="76"/>
      <c r="G5" s="28"/>
      <c r="H5" s="77"/>
      <c r="I5" s="32"/>
      <c r="J5" s="111">
        <v>3</v>
      </c>
      <c r="K5" s="112">
        <v>1</v>
      </c>
      <c r="L5" s="56">
        <f>SUM(C5:K5)</f>
        <v>16</v>
      </c>
      <c r="M5" s="3"/>
      <c r="N5" s="10"/>
      <c r="O5" s="10"/>
      <c r="P5" s="10"/>
      <c r="Q5" s="10"/>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Top="1" thickBot="1">
      <c r="A6" s="2"/>
      <c r="B6" s="73">
        <f t="shared" ref="B6:B13" si="1">SUM(C6:K6)</f>
        <v>10</v>
      </c>
      <c r="C6" s="114">
        <v>4</v>
      </c>
      <c r="D6" s="49"/>
      <c r="E6" s="35"/>
      <c r="F6" s="79"/>
      <c r="G6" s="80"/>
      <c r="H6" s="50"/>
      <c r="I6" s="36"/>
      <c r="J6" s="81"/>
      <c r="K6" s="113">
        <v>6</v>
      </c>
      <c r="L6" s="56">
        <f>SUM(C6:K6)</f>
        <v>10</v>
      </c>
      <c r="M6" s="10"/>
      <c r="N6" s="10"/>
      <c r="O6" s="25"/>
      <c r="P6" s="10"/>
      <c r="Q6" s="10"/>
      <c r="R6" s="18"/>
      <c r="S6" s="2"/>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Top="1" thickBot="1">
      <c r="A7" s="2"/>
      <c r="B7" s="73">
        <f t="shared" si="1"/>
        <v>21</v>
      </c>
      <c r="C7" s="52"/>
      <c r="D7" s="45"/>
      <c r="E7" s="115">
        <v>6</v>
      </c>
      <c r="F7" s="116">
        <v>5</v>
      </c>
      <c r="G7" s="51"/>
      <c r="H7" s="42">
        <v>2</v>
      </c>
      <c r="I7" s="117">
        <v>8</v>
      </c>
      <c r="J7" s="83"/>
      <c r="K7" s="84"/>
      <c r="L7" s="56">
        <f>SUM(C7:K7)</f>
        <v>21</v>
      </c>
      <c r="M7" s="3"/>
      <c r="N7" s="10"/>
      <c r="O7" s="26"/>
      <c r="P7" s="10"/>
      <c r="Q7" s="10"/>
      <c r="R7" s="11"/>
      <c r="S7" s="2"/>
      <c r="T7" s="2"/>
      <c r="U7" s="2"/>
      <c r="V7" s="2"/>
      <c r="W7" s="8"/>
      <c r="X7" s="2"/>
      <c r="Y7" s="2"/>
      <c r="Z7" s="2"/>
      <c r="AA7" s="2"/>
      <c r="AB7" s="2"/>
      <c r="AC7" s="2"/>
      <c r="AD7" s="2"/>
      <c r="AE7" s="2"/>
      <c r="AF7" s="2"/>
      <c r="AG7" s="2"/>
      <c r="AH7" s="2"/>
      <c r="AI7" s="2"/>
      <c r="AJ7" s="2"/>
      <c r="AK7" s="2"/>
      <c r="AL7" s="2"/>
      <c r="AM7" s="2"/>
      <c r="AN7" s="2"/>
      <c r="AO7" s="2"/>
      <c r="AP7" s="2"/>
      <c r="AQ7" s="2"/>
      <c r="AR7" s="2"/>
    </row>
    <row r="8" spans="1:44" ht="32.25" customHeight="1" thickTop="1" thickBot="1">
      <c r="A8" s="11"/>
      <c r="B8" s="73">
        <f t="shared" si="1"/>
        <v>5</v>
      </c>
      <c r="C8" s="85"/>
      <c r="D8" s="86"/>
      <c r="E8" s="118">
        <v>1</v>
      </c>
      <c r="F8" s="87"/>
      <c r="G8" s="88"/>
      <c r="H8" s="89"/>
      <c r="I8" s="119">
        <v>4</v>
      </c>
      <c r="J8" s="90"/>
      <c r="K8" s="91"/>
      <c r="L8" s="56">
        <f>SUM(C8:K8)</f>
        <v>5</v>
      </c>
      <c r="M8" s="4"/>
      <c r="N8" s="3"/>
      <c r="O8" s="26"/>
      <c r="P8" s="10"/>
      <c r="Q8" s="10"/>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Top="1" thickBot="1">
      <c r="A9" s="11"/>
      <c r="B9" s="73">
        <f t="shared" si="1"/>
        <v>0</v>
      </c>
      <c r="C9" s="92"/>
      <c r="D9" s="93"/>
      <c r="E9" s="86"/>
      <c r="F9" s="94"/>
      <c r="G9" s="78"/>
      <c r="H9" s="95"/>
      <c r="I9" s="90"/>
      <c r="J9" s="96"/>
      <c r="K9" s="97"/>
      <c r="L9" s="56">
        <f>SUM(C9:K9)</f>
        <v>0</v>
      </c>
      <c r="M9" s="3"/>
      <c r="N9" s="10"/>
      <c r="O9" s="10"/>
      <c r="P9" s="10"/>
      <c r="Q9" s="10"/>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Top="1" thickBot="1">
      <c r="A10" s="2"/>
      <c r="B10" s="73">
        <f t="shared" si="1"/>
        <v>8</v>
      </c>
      <c r="C10" s="98"/>
      <c r="D10" s="99"/>
      <c r="E10" s="120">
        <v>3</v>
      </c>
      <c r="F10" s="100"/>
      <c r="G10" s="101"/>
      <c r="H10" s="102"/>
      <c r="I10" s="121">
        <v>5</v>
      </c>
      <c r="J10" s="51"/>
      <c r="K10" s="82"/>
      <c r="L10" s="54">
        <f t="shared" ref="L10:Q10" si="2">SUM(L11:L19)</f>
        <v>15</v>
      </c>
      <c r="M10" s="55">
        <f t="shared" si="2"/>
        <v>12</v>
      </c>
      <c r="N10" s="55">
        <f t="shared" si="2"/>
        <v>16</v>
      </c>
      <c r="O10" s="55">
        <f t="shared" si="2"/>
        <v>11</v>
      </c>
      <c r="P10" s="55">
        <f t="shared" si="2"/>
        <v>14</v>
      </c>
      <c r="Q10" s="55">
        <f t="shared" si="2"/>
        <v>20</v>
      </c>
      <c r="R10" s="56">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Top="1" thickBot="1">
      <c r="A11" s="2"/>
      <c r="B11" s="73">
        <f t="shared" si="1"/>
        <v>17</v>
      </c>
      <c r="C11" s="103"/>
      <c r="D11" s="104"/>
      <c r="E11" s="122">
        <v>9</v>
      </c>
      <c r="F11" s="43">
        <v>2</v>
      </c>
      <c r="G11" s="48"/>
      <c r="H11" s="123">
        <v>6</v>
      </c>
      <c r="I11" s="32"/>
      <c r="J11" s="35"/>
      <c r="K11" s="47"/>
      <c r="L11" s="37">
        <v>9</v>
      </c>
      <c r="M11" s="28"/>
      <c r="N11" s="40">
        <v>2</v>
      </c>
      <c r="O11" s="32"/>
      <c r="P11" s="111">
        <v>1</v>
      </c>
      <c r="Q11" s="78"/>
      <c r="R11" s="56">
        <f>SUM(I11:Q11)</f>
        <v>12</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Top="1">
      <c r="A12" s="2"/>
      <c r="B12" s="73">
        <f t="shared" si="1"/>
        <v>1</v>
      </c>
      <c r="C12" s="38">
        <v>1</v>
      </c>
      <c r="D12" s="105"/>
      <c r="E12" s="50"/>
      <c r="F12" s="36"/>
      <c r="G12" s="48"/>
      <c r="H12" s="103"/>
      <c r="I12" s="36"/>
      <c r="J12" s="49"/>
      <c r="K12" s="48"/>
      <c r="L12" s="29"/>
      <c r="M12" s="107"/>
      <c r="N12" s="50"/>
      <c r="O12" s="114">
        <v>7</v>
      </c>
      <c r="P12" s="49"/>
      <c r="Q12" s="113">
        <v>2</v>
      </c>
      <c r="R12" s="56">
        <f t="shared" ref="R12:R19" si="3">SUM(I12:Q12)</f>
        <v>9</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c r="A13" s="2"/>
      <c r="B13" s="73">
        <f t="shared" si="1"/>
        <v>13</v>
      </c>
      <c r="C13" s="124">
        <v>6</v>
      </c>
      <c r="D13" s="125">
        <v>7</v>
      </c>
      <c r="E13" s="82"/>
      <c r="F13" s="44"/>
      <c r="G13" s="46"/>
      <c r="H13" s="106"/>
      <c r="I13" s="44"/>
      <c r="J13" s="45"/>
      <c r="K13" s="46"/>
      <c r="L13" s="108"/>
      <c r="M13" s="51"/>
      <c r="N13" s="82"/>
      <c r="O13" s="44"/>
      <c r="P13" s="126">
        <v>5</v>
      </c>
      <c r="Q13" s="46"/>
      <c r="R13" s="56">
        <f t="shared" si="3"/>
        <v>5</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
      <c r="C14" s="19"/>
      <c r="D14" s="2"/>
      <c r="E14" s="2"/>
      <c r="F14" s="2"/>
      <c r="G14" s="2"/>
      <c r="H14" s="30" t="s">
        <v>0</v>
      </c>
      <c r="I14" s="37">
        <v>8</v>
      </c>
      <c r="J14" s="28"/>
      <c r="K14" s="97"/>
      <c r="L14" s="32"/>
      <c r="M14" s="111">
        <v>3</v>
      </c>
      <c r="N14" s="47"/>
      <c r="O14" s="102"/>
      <c r="P14" s="28"/>
      <c r="Q14" s="40">
        <v>6</v>
      </c>
      <c r="R14" s="56">
        <f t="shared" si="3"/>
        <v>17</v>
      </c>
      <c r="S14" s="2"/>
      <c r="T14" s="2"/>
      <c r="U14" s="2"/>
      <c r="V14" s="20"/>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16">
        <f>SUM(een)</f>
        <v>22</v>
      </c>
      <c r="C15" s="16">
        <f>SUM(twee)</f>
        <v>7</v>
      </c>
      <c r="D15" s="16">
        <f>SUM(drie)</f>
        <v>18</v>
      </c>
      <c r="E15" s="2"/>
      <c r="F15" s="2"/>
      <c r="G15" s="3"/>
      <c r="H15" s="30" t="s">
        <v>0</v>
      </c>
      <c r="I15" s="29"/>
      <c r="J15" s="107"/>
      <c r="K15" s="50"/>
      <c r="L15" s="114">
        <v>2</v>
      </c>
      <c r="M15" s="49"/>
      <c r="N15" s="113">
        <v>6</v>
      </c>
      <c r="O15" s="29"/>
      <c r="P15" s="107"/>
      <c r="Q15" s="50"/>
      <c r="R15" s="56">
        <f t="shared" si="3"/>
        <v>8</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16">
        <f>SUM(vier)</f>
        <v>3</v>
      </c>
      <c r="C16" s="16">
        <f>SUM(vijf)</f>
        <v>5</v>
      </c>
      <c r="D16" s="16">
        <f>SUM(zes)</f>
        <v>23</v>
      </c>
      <c r="E16" s="3"/>
      <c r="F16" s="2"/>
      <c r="G16" s="17">
        <f>SUM(diag1)</f>
        <v>0</v>
      </c>
      <c r="H16" s="30" t="s">
        <v>0</v>
      </c>
      <c r="I16" s="39">
        <v>6</v>
      </c>
      <c r="J16" s="51"/>
      <c r="K16" s="82"/>
      <c r="L16" s="44"/>
      <c r="M16" s="126">
        <v>9</v>
      </c>
      <c r="N16" s="46"/>
      <c r="O16" s="108"/>
      <c r="P16" s="51"/>
      <c r="Q16" s="42">
        <v>5</v>
      </c>
      <c r="R16" s="56">
        <f t="shared" si="3"/>
        <v>20</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Top="1" thickBot="1">
      <c r="A17" s="2"/>
      <c r="B17" s="16">
        <f>SUM(zeven)</f>
        <v>2</v>
      </c>
      <c r="C17" s="24">
        <f>SUM(acht)</f>
        <v>11</v>
      </c>
      <c r="D17" s="16">
        <f>SUM(negen)</f>
        <v>0</v>
      </c>
      <c r="E17" s="16">
        <f>SUM(BB)</f>
        <v>11</v>
      </c>
      <c r="F17" s="16">
        <f>SUM(CC)</f>
        <v>15</v>
      </c>
      <c r="G17" s="7"/>
      <c r="H17" s="30" t="s">
        <v>0</v>
      </c>
      <c r="I17" s="53"/>
      <c r="J17" s="111">
        <v>8</v>
      </c>
      <c r="K17" s="47"/>
      <c r="L17" s="102"/>
      <c r="M17" s="28"/>
      <c r="N17" s="97"/>
      <c r="O17" s="32"/>
      <c r="P17" s="111">
        <v>2</v>
      </c>
      <c r="Q17" s="47"/>
      <c r="R17" s="56">
        <f t="shared" si="3"/>
        <v>10</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21">
        <f>COUNT(C5:K13)</f>
        <v>20</v>
      </c>
      <c r="C18" s="27">
        <f>B18/81*100</f>
        <v>24.691358024691358</v>
      </c>
      <c r="D18" s="22">
        <f>SUM(DD)</f>
        <v>14</v>
      </c>
      <c r="E18" s="16">
        <f>SUM(EE)</f>
        <v>20</v>
      </c>
      <c r="F18" s="16">
        <f>SUM(FF)</f>
        <v>11</v>
      </c>
      <c r="G18" s="7"/>
      <c r="H18" s="30" t="s">
        <v>0</v>
      </c>
      <c r="I18" s="114">
        <v>9</v>
      </c>
      <c r="J18" s="49"/>
      <c r="K18" s="113">
        <v>6</v>
      </c>
      <c r="L18" s="29"/>
      <c r="M18" s="107"/>
      <c r="N18" s="50"/>
      <c r="O18" s="114">
        <v>4</v>
      </c>
      <c r="P18" s="49"/>
      <c r="Q18" s="113">
        <v>7</v>
      </c>
      <c r="R18" s="56">
        <f t="shared" si="3"/>
        <v>26</v>
      </c>
      <c r="S18" s="2"/>
      <c r="T18" s="2"/>
      <c r="U18" s="11"/>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2"/>
      <c r="D19" s="16">
        <f>SUM(GG)</f>
        <v>26</v>
      </c>
      <c r="E19" s="16">
        <f>SUM(HH)</f>
        <v>12</v>
      </c>
      <c r="F19" s="24">
        <f>SUM(II)</f>
        <v>19</v>
      </c>
      <c r="G19" s="7"/>
      <c r="H19" s="30" t="s">
        <v>0</v>
      </c>
      <c r="I19" s="52"/>
      <c r="J19" s="126">
        <v>3</v>
      </c>
      <c r="K19" s="46"/>
      <c r="L19" s="41">
        <v>4</v>
      </c>
      <c r="M19" s="51"/>
      <c r="N19" s="127">
        <v>8</v>
      </c>
      <c r="O19" s="52"/>
      <c r="P19" s="126">
        <v>6</v>
      </c>
      <c r="Q19" s="46"/>
      <c r="R19" s="56">
        <f t="shared" si="3"/>
        <v>21</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Top="1" thickBot="1">
      <c r="A20" s="2"/>
      <c r="B20" s="31" t="s">
        <v>3</v>
      </c>
      <c r="C20" s="31" t="s">
        <v>2</v>
      </c>
      <c r="D20" s="2"/>
      <c r="E20" s="21">
        <f>COUNT(I11:Q19)</f>
        <v>24</v>
      </c>
      <c r="F20" s="27">
        <f>E20/81*100</f>
        <v>29.629629629629626</v>
      </c>
      <c r="G20" s="23">
        <f>SUM(diag2)</f>
        <v>0</v>
      </c>
      <c r="H20" s="6">
        <f>SUM(diag1)</f>
        <v>0</v>
      </c>
      <c r="I20" s="56">
        <f>SUM(I11:I19)</f>
        <v>23</v>
      </c>
      <c r="J20" s="56">
        <f>SUM(J11:J19)</f>
        <v>11</v>
      </c>
      <c r="K20" s="56">
        <f>SUM(K11:K19)</f>
        <v>6</v>
      </c>
      <c r="L20" s="56">
        <f t="shared" ref="L20:Q20" si="4">SUM(L11:L19)</f>
        <v>15</v>
      </c>
      <c r="M20" s="56">
        <f t="shared" si="4"/>
        <v>12</v>
      </c>
      <c r="N20" s="56">
        <f t="shared" si="4"/>
        <v>16</v>
      </c>
      <c r="O20" s="56">
        <f t="shared" si="4"/>
        <v>11</v>
      </c>
      <c r="P20" s="56">
        <f t="shared" si="4"/>
        <v>14</v>
      </c>
      <c r="Q20" s="56">
        <f t="shared" si="4"/>
        <v>20</v>
      </c>
      <c r="R20" s="56">
        <f>SUM(diag2)</f>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109"/>
      <c r="C21" s="31"/>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9">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phoneticPr fontId="2" type="noConversion"/>
  <conditionalFormatting sqref="I11:Q19 I5:K10 C5:H13">
    <cfRule type="cellIs" dxfId="4" priority="4" stopIfTrue="1" operator="equal">
      <formula>$B$1</formula>
    </cfRule>
  </conditionalFormatting>
  <conditionalFormatting sqref="B5:B13 C4:L4 L5:L10 M10:Q10 R10:R20 I20:Q20">
    <cfRule type="cellIs" dxfId="3" priority="5" stopIfTrue="1" operator="equal">
      <formula>45</formula>
    </cfRule>
  </conditionalFormatting>
  <conditionalFormatting sqref="H1:P2">
    <cfRule type="cellIs" dxfId="2" priority="6" stopIfTrue="1" operator="equal">
      <formula>9</formula>
    </cfRule>
  </conditionalFormatting>
  <conditionalFormatting sqref="D18:D19 E17:F19 B15:D17 G16 G20">
    <cfRule type="cellIs" dxfId="1" priority="7" stopIfTrue="1" operator="equal">
      <formula>45</formula>
    </cfRule>
  </conditionalFormatting>
  <conditionalFormatting sqref="H3:P3">
    <cfRule type="cellIs" dxfId="0" priority="3" stopIfTrue="1" operator="equal">
      <formula>$B$1</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 ref="C20" location="DIAGONAALSUDOKU" display="DI"/>
    <hyperlink ref="B20" location="VORMSUDOKU" display="VG"/>
  </hyperlinks>
  <pageMargins left="0.75" right="0.75" top="1" bottom="1" header="0.5" footer="0.5"/>
  <pageSetup paperSize="9" orientation="portrait" horizontalDpi="200" verticalDpi="200" r:id="rId1"/>
  <headerFooter alignWithMargins="0"/>
  <ignoredErrors>
    <ignoredError sqref="B12:B13" formulaRange="1"/>
  </ignoredErrors>
  <drawing r:id="rId2"/>
  <legacyDrawing r:id="rId3"/>
</worksheet>
</file>

<file path=xl/worksheets/sheet2.xml><?xml version="1.0" encoding="utf-8"?>
<worksheet xmlns="http://schemas.openxmlformats.org/spreadsheetml/2006/main" xmlns:r="http://schemas.openxmlformats.org/officeDocument/2006/relationships">
  <sheetPr codeName="Blad2"/>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Blad3"/>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21</vt:i4>
      </vt:variant>
    </vt:vector>
  </HeadingPairs>
  <TitlesOfParts>
    <vt:vector size="24" baseType="lpstr">
      <vt:lpstr>Blad1</vt:lpstr>
      <vt:lpstr>Blad2</vt:lpstr>
      <vt:lpstr>Blad3</vt:lpstr>
      <vt:lpstr>acht</vt:lpstr>
      <vt:lpstr>BB</vt:lpstr>
      <vt:lpstr>CC</vt:lpstr>
      <vt:lpstr>DD</vt:lpstr>
      <vt:lpstr>diag1</vt:lpstr>
      <vt:lpstr>diag2</vt:lpstr>
      <vt:lpstr>DIAGONAALSUDOKU</vt:lpstr>
      <vt:lpstr>drie</vt:lpstr>
      <vt:lpstr>EE</vt:lpstr>
      <vt:lpstr>een</vt:lpstr>
      <vt:lpstr>FF</vt:lpstr>
      <vt:lpstr>GG</vt:lpstr>
      <vt:lpstr>HH</vt:lpstr>
      <vt:lpstr>II</vt:lpstr>
      <vt:lpstr>negen</vt:lpstr>
      <vt:lpstr>twee</vt:lpstr>
      <vt:lpstr>vier</vt:lpstr>
      <vt:lpstr>vijf</vt:lpstr>
      <vt:lpstr>VORMSUDOKU</vt:lpstr>
      <vt:lpstr>zes</vt:lpstr>
      <vt:lpstr>zeven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creator>Henk Haarhuis</dc:creator>
  <cp:lastModifiedBy>Henk Haarhuis</cp:lastModifiedBy>
  <dcterms:created xsi:type="dcterms:W3CDTF">2009-01-18T10:46:30Z</dcterms:created>
  <dcterms:modified xsi:type="dcterms:W3CDTF">2009-09-12T07:24:31Z</dcterms:modified>
</cp:coreProperties>
</file>