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'Blad1'!$K$9,'Blad1'!$F$10:$K$10,'Blad1'!$G$11,'Blad1'!$H$11,'Blad1'!$B$2</definedName>
    <definedName name="BB">'Blad1'!$L$11:$N$13,'Blad1'!$A$1</definedName>
    <definedName name="CC">'Blad1'!$O$11:$Q$13,'Blad1'!$A$1</definedName>
    <definedName name="DD">'Blad1'!$I$14:$K$16,'Blad1'!$A$1</definedName>
    <definedName name="diag1">'Blad1'!$I$19,'Blad1'!$J$18,'Blad1'!$K$17,'Blad1'!$L$16,'Blad1'!$M$15,'Blad1'!$N$14,'Blad1'!$O$13,'Blad1'!$P$12,'Blad1'!$Q$11,'Blad1'!$A$1</definedName>
    <definedName name="diag2">'Blad1'!$I$11,'Blad1'!$J$12,'Blad1'!$K$13,'Blad1'!$L$14,'Blad1'!$M$15,'Blad1'!$N$16,'Blad1'!$O$17,'Blad1'!$P$18,'Blad1'!$Q$19,'Blad1'!$A$1</definedName>
    <definedName name="drie">'Blad1'!$E$5:$E$6,'Blad1'!$F$6:$J$6,'Blad1'!$J$7:$J$8,'Blad1'!$B$2</definedName>
    <definedName name="EE">'Blad1'!$L$14:$N$16,'Blad1'!$A$1</definedName>
    <definedName name="een">'Blad1'!$C$5:$C$8,'Blad1'!$D$8:$H$8,'Blad1'!$B$2</definedName>
    <definedName name="FF">'Blad1'!$O$14:$Q$16,'Blad1'!$A$1</definedName>
    <definedName name="GG">'Blad1'!$I$17:$K$19,'Blad1'!$A$1</definedName>
    <definedName name="HH">'Blad1'!$L$17:$N$19,'Blad1'!$A$1</definedName>
    <definedName name="II">'Blad1'!$O$17:$Q$19,'Blad1'!$A$1</definedName>
    <definedName name="negen">'Blad1'!$I$11:$K$13,'Blad1'!$N$9</definedName>
    <definedName name="twee">'Blad1'!$D$5:$D$7,'Blad1'!$E$7:$H$7,'Blad1'!$I$7:$I$8,'Blad1'!$B$2</definedName>
    <definedName name="vier">'Blad1'!$F$5:$K$5,'Blad1'!$K$6:$K$8,'Blad1'!$B$2</definedName>
    <definedName name="vijf">'Blad1'!$C$9:$C$13,'Blad1'!$D$13:$G$13,'Blad1'!$B$2</definedName>
    <definedName name="zes">'Blad1'!$D$9:$D$12,'Blad1'!$E$12:$H$12,'Blad1'!$H$13,'Blad1'!$B$2</definedName>
    <definedName name="zeven">'Blad1'!$E$9:$J$9,'Blad1'!$E$10,'Blad1'!$E$11,'Blad1'!$F$11,'Blad1'!$B$2</definedName>
  </definedNames>
  <calcPr fullCalcOnLoad="1"/>
</workbook>
</file>

<file path=xl/sharedStrings.xml><?xml version="1.0" encoding="utf-8"?>
<sst xmlns="http://schemas.openxmlformats.org/spreadsheetml/2006/main" count="8" uniqueCount="2">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</sst>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1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double">
        <color indexed="8"/>
      </diagonal>
    </border>
    <border diagonalDown="1">
      <left style="thin"/>
      <right style="thin"/>
      <top style="thin"/>
      <bottom style="thin"/>
      <diagonal style="double">
        <color indexed="8"/>
      </diagonal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ck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3" borderId="1" xfId="16" applyFont="1" applyFill="1" applyBorder="1" applyAlignment="1">
      <alignment horizontal="center" vertical="center"/>
    </xf>
    <xf numFmtId="0" fontId="13" fillId="3" borderId="2" xfId="16" applyFont="1" applyFill="1" applyBorder="1" applyAlignment="1">
      <alignment horizontal="center" vertical="center"/>
    </xf>
    <xf numFmtId="0" fontId="13" fillId="3" borderId="3" xfId="16" applyFont="1" applyFill="1" applyBorder="1" applyAlignment="1">
      <alignment horizontal="center" vertical="center"/>
    </xf>
    <xf numFmtId="0" fontId="13" fillId="3" borderId="4" xfId="16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10" fillId="2" borderId="5" xfId="16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16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3" borderId="1" xfId="16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>
      <alignment horizontal="center" vertical="center"/>
    </xf>
    <xf numFmtId="0" fontId="10" fillId="2" borderId="6" xfId="16" applyFont="1" applyFill="1" applyBorder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5" borderId="9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0" fillId="2" borderId="7" xfId="16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20" fillId="7" borderId="12" xfId="0" applyFont="1" applyFill="1" applyBorder="1" applyAlignment="1" applyProtection="1">
      <alignment horizontal="center" vertical="center" wrapText="1"/>
      <protection locked="0"/>
    </xf>
    <xf numFmtId="0" fontId="20" fillId="7" borderId="13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8" xfId="0" applyFont="1" applyFill="1" applyBorder="1" applyAlignment="1" applyProtection="1">
      <alignment horizontal="center" vertical="center" wrapText="1"/>
      <protection locked="0"/>
    </xf>
    <xf numFmtId="0" fontId="20" fillId="7" borderId="10" xfId="0" applyFont="1" applyFill="1" applyBorder="1" applyAlignment="1" applyProtection="1">
      <alignment horizontal="center" vertical="center" wrapText="1"/>
      <protection locked="0"/>
    </xf>
    <xf numFmtId="0" fontId="20" fillId="7" borderId="1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6" xfId="0" applyFont="1" applyFill="1" applyBorder="1" applyAlignment="1" applyProtection="1">
      <alignment horizontal="center" vertical="center" wrapText="1"/>
      <protection locked="0"/>
    </xf>
    <xf numFmtId="0" fontId="20" fillId="7" borderId="17" xfId="0" applyFont="1" applyFill="1" applyBorder="1" applyAlignment="1" applyProtection="1">
      <alignment horizontal="center" vertical="center" wrapText="1"/>
      <protection locked="0"/>
    </xf>
    <xf numFmtId="0" fontId="20" fillId="7" borderId="18" xfId="0" applyFont="1" applyFill="1" applyBorder="1" applyAlignment="1" applyProtection="1">
      <alignment horizontal="center" vertical="center" wrapText="1"/>
      <protection locked="0"/>
    </xf>
    <xf numFmtId="0" fontId="20" fillId="7" borderId="19" xfId="0" applyFont="1" applyFill="1" applyBorder="1" applyAlignment="1" applyProtection="1">
      <alignment horizontal="center" vertical="center" wrapText="1"/>
      <protection locked="0"/>
    </xf>
    <xf numFmtId="0" fontId="20" fillId="7" borderId="20" xfId="0" applyFont="1" applyFill="1" applyBorder="1" applyAlignment="1" applyProtection="1">
      <alignment horizontal="center" vertical="center" wrapText="1"/>
      <protection locked="0"/>
    </xf>
    <xf numFmtId="0" fontId="20" fillId="7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7" borderId="24" xfId="0" applyFont="1" applyFill="1" applyBorder="1" applyAlignment="1" applyProtection="1">
      <alignment horizontal="center" vertical="center" wrapText="1"/>
      <protection locked="0"/>
    </xf>
    <xf numFmtId="0" fontId="20" fillId="7" borderId="25" xfId="0" applyFont="1" applyFill="1" applyBorder="1" applyAlignment="1" applyProtection="1">
      <alignment horizontal="center" vertical="center" wrapText="1"/>
      <protection locked="0"/>
    </xf>
    <xf numFmtId="0" fontId="20" fillId="7" borderId="22" xfId="0" applyFont="1" applyFill="1" applyBorder="1" applyAlignment="1" applyProtection="1">
      <alignment horizontal="center" vertical="center" wrapText="1"/>
      <protection locked="0"/>
    </xf>
    <xf numFmtId="0" fontId="20" fillId="7" borderId="2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20" fillId="7" borderId="28" xfId="0" applyFont="1" applyFill="1" applyBorder="1" applyAlignment="1" applyProtection="1">
      <alignment horizontal="center" vertical="center" wrapText="1"/>
      <protection locked="0"/>
    </xf>
    <xf numFmtId="0" fontId="20" fillId="5" borderId="29" xfId="0" applyFont="1" applyFill="1" applyBorder="1" applyAlignment="1" applyProtection="1">
      <alignment horizontal="center" vertical="center" wrapText="1"/>
      <protection locked="0"/>
    </xf>
    <xf numFmtId="0" fontId="20" fillId="5" borderId="27" xfId="0" applyFont="1" applyFill="1" applyBorder="1" applyAlignment="1" applyProtection="1">
      <alignment horizontal="center" vertical="center" wrapText="1"/>
      <protection locked="0"/>
    </xf>
    <xf numFmtId="0" fontId="20" fillId="5" borderId="30" xfId="0" applyFont="1" applyFill="1" applyBorder="1" applyAlignment="1" applyProtection="1">
      <alignment horizontal="center" vertical="center" wrapText="1"/>
      <protection locked="0"/>
    </xf>
    <xf numFmtId="0" fontId="20" fillId="8" borderId="8" xfId="0" applyFont="1" applyFill="1" applyBorder="1" applyAlignment="1" applyProtection="1">
      <alignment horizontal="center" vertical="center" wrapText="1"/>
      <protection locked="0"/>
    </xf>
    <xf numFmtId="0" fontId="20" fillId="8" borderId="13" xfId="0" applyFont="1" applyFill="1" applyBorder="1" applyAlignment="1" applyProtection="1">
      <alignment horizontal="center" vertical="center" wrapText="1"/>
      <protection locked="0"/>
    </xf>
    <xf numFmtId="0" fontId="9" fillId="8" borderId="13" xfId="0" applyFont="1" applyFill="1" applyBorder="1" applyAlignment="1" applyProtection="1">
      <alignment horizontal="center" vertical="center" wrapText="1"/>
      <protection/>
    </xf>
    <xf numFmtId="0" fontId="20" fillId="8" borderId="16" xfId="0" applyFont="1" applyFill="1" applyBorder="1" applyAlignment="1" applyProtection="1">
      <alignment horizontal="center" vertical="center" wrapText="1"/>
      <protection locked="0"/>
    </xf>
    <xf numFmtId="0" fontId="20" fillId="8" borderId="14" xfId="0" applyFont="1" applyFill="1" applyBorder="1" applyAlignment="1" applyProtection="1">
      <alignment horizontal="center" vertical="center" wrapText="1"/>
      <protection locked="0"/>
    </xf>
    <xf numFmtId="0" fontId="17" fillId="8" borderId="0" xfId="0" applyFont="1" applyFill="1" applyAlignment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7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7" borderId="28" xfId="0" applyFont="1" applyFill="1" applyBorder="1" applyAlignment="1" applyProtection="1">
      <alignment horizontal="center" vertical="center"/>
      <protection locked="0"/>
    </xf>
    <xf numFmtId="0" fontId="9" fillId="7" borderId="33" xfId="0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 applyProtection="1">
      <alignment horizontal="center" vertical="center"/>
      <protection locked="0"/>
    </xf>
    <xf numFmtId="0" fontId="9" fillId="7" borderId="34" xfId="0" applyFont="1" applyFill="1" applyBorder="1" applyAlignment="1" applyProtection="1">
      <alignment horizontal="center" vertical="center"/>
      <protection locked="0"/>
    </xf>
    <xf numFmtId="0" fontId="9" fillId="7" borderId="13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5" borderId="30" xfId="0" applyFont="1" applyFill="1" applyBorder="1" applyAlignment="1" applyProtection="1">
      <alignment horizontal="center" vertical="center"/>
      <protection locked="0"/>
    </xf>
    <xf numFmtId="0" fontId="9" fillId="8" borderId="36" xfId="0" applyFont="1" applyFill="1" applyBorder="1" applyAlignment="1" applyProtection="1">
      <alignment horizontal="center" vertical="center" wrapText="1"/>
      <protection locked="0"/>
    </xf>
    <xf numFmtId="0" fontId="9" fillId="8" borderId="37" xfId="0" applyFont="1" applyFill="1" applyBorder="1" applyAlignment="1" applyProtection="1">
      <alignment horizontal="center" vertical="center"/>
      <protection locked="0"/>
    </xf>
    <xf numFmtId="0" fontId="9" fillId="8" borderId="8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7" borderId="3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7" borderId="31" xfId="0" applyFont="1" applyFill="1" applyBorder="1" applyAlignment="1" applyProtection="1">
      <alignment horizontal="center" vertical="center" wrapText="1"/>
      <protection/>
    </xf>
    <xf numFmtId="0" fontId="20" fillId="7" borderId="27" xfId="0" applyFont="1" applyFill="1" applyBorder="1" applyAlignment="1" applyProtection="1">
      <alignment horizontal="center" vertical="center" wrapText="1"/>
      <protection locked="0"/>
    </xf>
    <xf numFmtId="0" fontId="20" fillId="7" borderId="38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0" fillId="7" borderId="13" xfId="0" applyFont="1" applyFill="1" applyBorder="1" applyAlignment="1" applyProtection="1">
      <alignment horizontal="center" vertical="center" wrapText="1"/>
      <protection/>
    </xf>
    <xf numFmtId="0" fontId="20" fillId="7" borderId="17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7" borderId="32" xfId="0" applyFont="1" applyFill="1" applyBorder="1" applyAlignment="1" applyProtection="1">
      <alignment horizontal="center" vertical="center" wrapText="1"/>
      <protection/>
    </xf>
    <xf numFmtId="0" fontId="20" fillId="7" borderId="11" xfId="0" applyFont="1" applyFill="1" applyBorder="1" applyAlignment="1" applyProtection="1">
      <alignment horizontal="center" vertical="center" wrapText="1"/>
      <protection/>
    </xf>
    <xf numFmtId="0" fontId="20" fillId="5" borderId="29" xfId="0" applyFont="1" applyFill="1" applyBorder="1" applyAlignment="1" applyProtection="1">
      <alignment horizontal="center" vertical="center" wrapText="1"/>
      <protection/>
    </xf>
    <xf numFmtId="0" fontId="20" fillId="5" borderId="16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7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7" borderId="45" xfId="0" applyFont="1" applyFill="1" applyBorder="1" applyAlignment="1" applyProtection="1">
      <alignment horizontal="center" vertical="center" wrapText="1"/>
      <protection/>
    </xf>
    <xf numFmtId="0" fontId="20" fillId="7" borderId="42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center" vertical="center" wrapText="1"/>
      <protection/>
    </xf>
    <xf numFmtId="0" fontId="20" fillId="7" borderId="24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7" borderId="25" xfId="0" applyFont="1" applyFill="1" applyBorder="1" applyAlignment="1" applyProtection="1">
      <alignment horizontal="center" vertical="center" wrapText="1"/>
      <protection/>
    </xf>
    <xf numFmtId="0" fontId="20" fillId="7" borderId="22" xfId="0" applyFont="1" applyFill="1" applyBorder="1" applyAlignment="1" applyProtection="1">
      <alignment horizontal="center" vertical="center" wrapText="1"/>
      <protection/>
    </xf>
    <xf numFmtId="0" fontId="20" fillId="7" borderId="23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0" fontId="20" fillId="7" borderId="46" xfId="0" applyFont="1" applyFill="1" applyBorder="1" applyAlignment="1" applyProtection="1">
      <alignment horizontal="center" vertical="center" wrapText="1"/>
      <protection/>
    </xf>
    <xf numFmtId="0" fontId="20" fillId="7" borderId="44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7" borderId="41" xfId="0" applyFont="1" applyFill="1" applyBorder="1" applyAlignment="1" applyProtection="1">
      <alignment horizontal="center" vertical="center" wrapText="1"/>
      <protection/>
    </xf>
    <xf numFmtId="0" fontId="20" fillId="7" borderId="4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1" name="Line 8"/>
        <xdr:cNvSpPr>
          <a:spLocks/>
        </xdr:cNvSpPr>
      </xdr:nvSpPr>
      <xdr:spPr>
        <a:xfrm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6</xdr:col>
      <xdr:colOff>0</xdr:colOff>
      <xdr:row>1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457200" y="9525"/>
          <a:ext cx="1076325" cy="323850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8"/>
  <sheetViews>
    <sheetView showGridLines="0" showRowColHeaders="0" showZeros="0" tabSelected="1" showOutlineSymbols="0" zoomScale="130" zoomScaleNormal="130" workbookViewId="0" topLeftCell="A1">
      <selection activeCell="M9" sqref="M9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15.75" customHeight="1">
      <c r="A1" s="27"/>
      <c r="B1" s="15" t="s">
        <v>1</v>
      </c>
      <c r="C1" s="14"/>
      <c r="D1" s="14"/>
      <c r="E1" s="14"/>
      <c r="F1" s="14"/>
      <c r="G1" s="14"/>
      <c r="H1" s="24">
        <f>COUNTIF($C$5:$K$13,1)</f>
        <v>4</v>
      </c>
      <c r="I1" s="24">
        <f>COUNTIF($C$5:$K$13,2)</f>
        <v>4</v>
      </c>
      <c r="J1" s="24">
        <f>COUNTIF($C$5:$K$13,3)</f>
        <v>4</v>
      </c>
      <c r="K1" s="24">
        <f>COUNTIF($C$5:$K$13,4)</f>
        <v>3</v>
      </c>
      <c r="L1" s="24">
        <f>COUNTIF($C$5:$K$13,5)</f>
        <v>4</v>
      </c>
      <c r="M1" s="24">
        <f>COUNTIF($C$5:$K$13,6)</f>
        <v>4</v>
      </c>
      <c r="N1" s="24">
        <f>COUNTIF($C$5:$K$13,7)</f>
        <v>2</v>
      </c>
      <c r="O1" s="24">
        <f>COUNTIF($C$5:$K$13,8)</f>
        <v>4</v>
      </c>
      <c r="P1" s="24">
        <f>COUNTIF($C$5:$K$13,9)</f>
        <v>5</v>
      </c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 customHeight="1">
      <c r="A2" s="14"/>
      <c r="B2" s="69"/>
      <c r="C2" s="14"/>
      <c r="D2" s="14"/>
      <c r="E2" s="14"/>
      <c r="F2" s="14"/>
      <c r="G2" s="14"/>
      <c r="H2" s="24">
        <f>COUNTIF($I$11:$Q$19,1)</f>
        <v>4</v>
      </c>
      <c r="I2" s="24">
        <f>COUNTIF($I$11:$Q$19,2)</f>
        <v>2</v>
      </c>
      <c r="J2" s="24">
        <f>COUNTIF($I$11:$Q$19,3)</f>
        <v>2</v>
      </c>
      <c r="K2" s="24">
        <f>COUNTIF($I$11:$Q$19,4)</f>
        <v>2</v>
      </c>
      <c r="L2" s="24">
        <f>COUNTIF($I$11:$Q$19,5)</f>
        <v>1</v>
      </c>
      <c r="M2" s="24">
        <f>COUNTIF($I$11:$Q$19,6)</f>
        <v>0</v>
      </c>
      <c r="N2" s="24">
        <f>COUNTIF($I$11:$Q$19,7)</f>
        <v>1</v>
      </c>
      <c r="O2" s="24">
        <f>COUNTIF($I$11:$Q$19,8)</f>
        <v>2</v>
      </c>
      <c r="P2" s="24">
        <f>COUNTIF($I$11:$Q$19,9)</f>
        <v>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customHeight="1">
      <c r="A3" s="14"/>
      <c r="B3" s="14"/>
      <c r="C3" s="14"/>
      <c r="D3" s="14"/>
      <c r="E3" s="14"/>
      <c r="F3" s="14"/>
      <c r="G3" s="14"/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16">
        <f>SUM(C5:C13)</f>
        <v>17</v>
      </c>
      <c r="D4" s="16">
        <f aca="true" t="shared" si="0" ref="D4:K4">SUM(D5:D13)</f>
        <v>18</v>
      </c>
      <c r="E4" s="16">
        <f t="shared" si="0"/>
        <v>11</v>
      </c>
      <c r="F4" s="16">
        <f t="shared" si="0"/>
        <v>27</v>
      </c>
      <c r="G4" s="16">
        <f t="shared" si="0"/>
        <v>24</v>
      </c>
      <c r="H4" s="16">
        <f t="shared" si="0"/>
        <v>26</v>
      </c>
      <c r="I4" s="16">
        <f t="shared" si="0"/>
        <v>8</v>
      </c>
      <c r="J4" s="16">
        <f t="shared" si="0"/>
        <v>23</v>
      </c>
      <c r="K4" s="16">
        <f t="shared" si="0"/>
        <v>17</v>
      </c>
      <c r="L4" s="22"/>
      <c r="M4" s="6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Bot="1" thickTop="1">
      <c r="A5" s="2"/>
      <c r="B5" s="32">
        <f>SUM(C5:K5)</f>
        <v>29</v>
      </c>
      <c r="C5" s="91"/>
      <c r="D5" s="93"/>
      <c r="E5" s="70">
        <v>3</v>
      </c>
      <c r="F5" s="79">
        <v>5</v>
      </c>
      <c r="G5" s="71">
        <v>6</v>
      </c>
      <c r="H5" s="80">
        <v>7</v>
      </c>
      <c r="I5" s="71">
        <v>8</v>
      </c>
      <c r="J5" s="97"/>
      <c r="K5" s="98"/>
      <c r="L5" s="18">
        <f>SUM(C5:K5)</f>
        <v>29</v>
      </c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32">
        <f aca="true" t="shared" si="1" ref="B6:B13">SUM(C6:K6)</f>
        <v>16</v>
      </c>
      <c r="C6" s="92"/>
      <c r="D6" s="94"/>
      <c r="E6" s="96"/>
      <c r="F6" s="57">
        <v>9</v>
      </c>
      <c r="G6" s="72">
        <v>5</v>
      </c>
      <c r="H6" s="57">
        <v>2</v>
      </c>
      <c r="I6" s="99"/>
      <c r="J6" s="100"/>
      <c r="K6" s="101"/>
      <c r="L6" s="18">
        <f>SUM(C6:K6)</f>
        <v>16</v>
      </c>
      <c r="M6" s="3"/>
      <c r="N6" s="3"/>
      <c r="O6" s="2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 thickTop="1">
      <c r="A7" s="2"/>
      <c r="B7" s="32">
        <f t="shared" si="1"/>
        <v>6</v>
      </c>
      <c r="C7" s="73">
        <v>5</v>
      </c>
      <c r="D7" s="95"/>
      <c r="E7" s="97"/>
      <c r="F7" s="35"/>
      <c r="G7" s="35"/>
      <c r="H7" s="35"/>
      <c r="I7" s="102"/>
      <c r="J7" s="92"/>
      <c r="K7" s="74">
        <v>1</v>
      </c>
      <c r="L7" s="18">
        <f>SUM(C7:K7)</f>
        <v>6</v>
      </c>
      <c r="M7" s="3"/>
      <c r="N7" s="3"/>
      <c r="O7" s="3"/>
      <c r="P7" s="3"/>
      <c r="Q7" s="3"/>
      <c r="R7" s="2"/>
      <c r="S7" s="2"/>
      <c r="T7" s="2"/>
      <c r="U7" s="2"/>
      <c r="V7" s="2"/>
      <c r="W7" s="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 thickTop="1">
      <c r="A8" s="19"/>
      <c r="B8" s="32">
        <f t="shared" si="1"/>
        <v>31</v>
      </c>
      <c r="C8" s="75">
        <v>6</v>
      </c>
      <c r="D8" s="57">
        <v>3</v>
      </c>
      <c r="E8" s="56"/>
      <c r="F8" s="72">
        <v>1</v>
      </c>
      <c r="G8" s="56"/>
      <c r="H8" s="81">
        <v>4</v>
      </c>
      <c r="I8" s="60"/>
      <c r="J8" s="58">
        <v>8</v>
      </c>
      <c r="K8" s="76">
        <v>9</v>
      </c>
      <c r="L8" s="18">
        <f>SUM(C8:K8)</f>
        <v>31</v>
      </c>
      <c r="M8" s="4"/>
      <c r="N8" s="3"/>
      <c r="O8" s="4"/>
      <c r="P8" s="3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 thickTop="1">
      <c r="A9" s="2"/>
      <c r="B9" s="32">
        <f t="shared" si="1"/>
        <v>19</v>
      </c>
      <c r="C9" s="77">
        <v>1</v>
      </c>
      <c r="D9" s="82">
        <v>7</v>
      </c>
      <c r="E9" s="30"/>
      <c r="F9" s="61"/>
      <c r="G9" s="103"/>
      <c r="H9" s="61"/>
      <c r="I9" s="61"/>
      <c r="J9" s="83">
        <v>9</v>
      </c>
      <c r="K9" s="84">
        <v>2</v>
      </c>
      <c r="L9" s="18">
        <f>SUM(C9:K9)</f>
        <v>19</v>
      </c>
      <c r="M9" s="3"/>
      <c r="N9" s="3"/>
      <c r="O9" s="3"/>
      <c r="P9" s="3"/>
      <c r="Q9" s="1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 thickTop="1">
      <c r="A10" s="2"/>
      <c r="B10" s="32">
        <f t="shared" si="1"/>
        <v>35</v>
      </c>
      <c r="C10" s="78">
        <v>3</v>
      </c>
      <c r="D10" s="59">
        <v>8</v>
      </c>
      <c r="E10" s="62"/>
      <c r="F10" s="85">
        <v>4</v>
      </c>
      <c r="G10" s="64"/>
      <c r="H10" s="86">
        <v>9</v>
      </c>
      <c r="I10" s="65"/>
      <c r="J10" s="66">
        <v>6</v>
      </c>
      <c r="K10" s="87">
        <v>5</v>
      </c>
      <c r="L10" s="16">
        <f aca="true" t="shared" si="2" ref="L10:Q10">SUM(L11:L19)</f>
        <v>5</v>
      </c>
      <c r="M10" s="16">
        <f t="shared" si="2"/>
        <v>22</v>
      </c>
      <c r="N10" s="16">
        <f t="shared" si="2"/>
        <v>9</v>
      </c>
      <c r="O10" s="16">
        <f t="shared" si="2"/>
        <v>9</v>
      </c>
      <c r="P10" s="16">
        <f t="shared" si="2"/>
        <v>0</v>
      </c>
      <c r="Q10" s="16">
        <f t="shared" si="2"/>
        <v>7</v>
      </c>
      <c r="R10" s="18">
        <f>SUM(diag1)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32">
        <f t="shared" si="1"/>
        <v>2</v>
      </c>
      <c r="C11" s="74">
        <v>2</v>
      </c>
      <c r="D11" s="105"/>
      <c r="E11" s="104"/>
      <c r="F11" s="63"/>
      <c r="G11" s="67"/>
      <c r="H11" s="68"/>
      <c r="I11" s="107"/>
      <c r="J11" s="37"/>
      <c r="K11" s="42"/>
      <c r="L11" s="108">
        <v>2</v>
      </c>
      <c r="M11" s="109">
        <v>9</v>
      </c>
      <c r="N11" s="110">
        <v>1</v>
      </c>
      <c r="O11" s="125"/>
      <c r="P11" s="37"/>
      <c r="Q11" s="42"/>
      <c r="R11" s="18">
        <f>SUM(I11:Q11)</f>
        <v>12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 thickTop="1">
      <c r="A12" s="2"/>
      <c r="B12" s="32">
        <f t="shared" si="1"/>
        <v>7</v>
      </c>
      <c r="C12" s="101"/>
      <c r="D12" s="106"/>
      <c r="E12" s="99"/>
      <c r="F12" s="57">
        <v>2</v>
      </c>
      <c r="G12" s="88">
        <v>4</v>
      </c>
      <c r="H12" s="33">
        <v>1</v>
      </c>
      <c r="I12" s="38"/>
      <c r="J12" s="39"/>
      <c r="K12" s="40"/>
      <c r="L12" s="31"/>
      <c r="M12" s="29"/>
      <c r="N12" s="47"/>
      <c r="O12" s="53"/>
      <c r="P12" s="39"/>
      <c r="Q12" s="40"/>
      <c r="R12" s="18">
        <f aca="true" t="shared" si="3" ref="R12:R19">SUM(I12:Q12)</f>
        <v>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 thickTop="1">
      <c r="A13" s="2"/>
      <c r="B13" s="32">
        <f t="shared" si="1"/>
        <v>26</v>
      </c>
      <c r="C13" s="95"/>
      <c r="D13" s="97"/>
      <c r="E13" s="71">
        <v>8</v>
      </c>
      <c r="F13" s="71">
        <v>6</v>
      </c>
      <c r="G13" s="89">
        <v>9</v>
      </c>
      <c r="H13" s="90">
        <v>3</v>
      </c>
      <c r="I13" s="41"/>
      <c r="J13" s="34"/>
      <c r="K13" s="36"/>
      <c r="L13" s="123"/>
      <c r="M13" s="111">
        <v>5</v>
      </c>
      <c r="N13" s="124"/>
      <c r="O13" s="43"/>
      <c r="P13" s="55"/>
      <c r="Q13" s="126"/>
      <c r="R13" s="18">
        <f t="shared" si="3"/>
        <v>5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2"/>
      <c r="C14" s="2"/>
      <c r="D14" s="2"/>
      <c r="E14" s="2"/>
      <c r="F14" s="2"/>
      <c r="G14" s="2"/>
      <c r="H14" s="26" t="s">
        <v>0</v>
      </c>
      <c r="I14" s="108">
        <v>1</v>
      </c>
      <c r="J14" s="28"/>
      <c r="K14" s="127"/>
      <c r="L14" s="44"/>
      <c r="M14" s="128"/>
      <c r="N14" s="45"/>
      <c r="O14" s="129"/>
      <c r="P14" s="50"/>
      <c r="Q14" s="116">
        <v>4</v>
      </c>
      <c r="R14" s="18">
        <f t="shared" si="3"/>
        <v>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3"/>
      <c r="B15" s="20">
        <f>SUM(een)</f>
        <v>19</v>
      </c>
      <c r="C15" s="20">
        <f>SUM(twee)</f>
        <v>0</v>
      </c>
      <c r="D15" s="20">
        <f>SUM(drie)</f>
        <v>27</v>
      </c>
      <c r="E15" s="2"/>
      <c r="F15" s="2"/>
      <c r="G15" s="3"/>
      <c r="H15" s="26" t="s">
        <v>0</v>
      </c>
      <c r="I15" s="112">
        <v>3</v>
      </c>
      <c r="J15" s="29"/>
      <c r="K15" s="114">
        <v>4</v>
      </c>
      <c r="L15" s="130"/>
      <c r="M15" s="39"/>
      <c r="N15" s="131"/>
      <c r="O15" s="115">
        <v>9</v>
      </c>
      <c r="P15" s="29"/>
      <c r="Q15" s="117">
        <v>1</v>
      </c>
      <c r="R15" s="18">
        <f t="shared" si="3"/>
        <v>17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Bot="1">
      <c r="A16" s="2"/>
      <c r="B16" s="20">
        <f>SUM(vier)</f>
        <v>36</v>
      </c>
      <c r="C16" s="10">
        <f>SUM(vijf)</f>
        <v>29</v>
      </c>
      <c r="D16" s="20">
        <f>SUM(zes)</f>
        <v>25</v>
      </c>
      <c r="E16" s="2"/>
      <c r="F16" s="2"/>
      <c r="G16" s="12">
        <f>SUM(diag1)</f>
        <v>0</v>
      </c>
      <c r="H16" s="26" t="s">
        <v>0</v>
      </c>
      <c r="I16" s="113">
        <v>8</v>
      </c>
      <c r="J16" s="49"/>
      <c r="K16" s="48"/>
      <c r="L16" s="43"/>
      <c r="M16" s="132"/>
      <c r="N16" s="46"/>
      <c r="O16" s="133"/>
      <c r="P16" s="49"/>
      <c r="Q16" s="118">
        <v>2</v>
      </c>
      <c r="R16" s="18">
        <f t="shared" si="3"/>
        <v>10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0">
        <f>SUM(zeven)</f>
        <v>9</v>
      </c>
      <c r="C17" s="20">
        <f>SUM(acht)</f>
        <v>26</v>
      </c>
      <c r="D17" s="20">
        <f>SUM(negen)</f>
        <v>0</v>
      </c>
      <c r="E17" s="11">
        <f>SUM(BB)</f>
        <v>17</v>
      </c>
      <c r="F17" s="10">
        <f>SUM(CC)</f>
        <v>0</v>
      </c>
      <c r="G17" s="8"/>
      <c r="H17" s="26" t="s">
        <v>0</v>
      </c>
      <c r="I17" s="134"/>
      <c r="J17" s="52"/>
      <c r="K17" s="45"/>
      <c r="L17" s="129"/>
      <c r="M17" s="119">
        <v>1</v>
      </c>
      <c r="N17" s="136"/>
      <c r="O17" s="44"/>
      <c r="P17" s="52"/>
      <c r="Q17" s="137"/>
      <c r="R17" s="18">
        <f t="shared" si="3"/>
        <v>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10">
        <f>SUM(DD)</f>
        <v>16</v>
      </c>
      <c r="E18" s="10">
        <f>SUM(EE)</f>
        <v>0</v>
      </c>
      <c r="F18" s="10">
        <f>SUM(FF)</f>
        <v>16</v>
      </c>
      <c r="G18" s="8"/>
      <c r="H18" s="26" t="s">
        <v>0</v>
      </c>
      <c r="I18" s="38"/>
      <c r="J18" s="39"/>
      <c r="K18" s="54"/>
      <c r="L18" s="51"/>
      <c r="M18" s="29"/>
      <c r="N18" s="47"/>
      <c r="O18" s="53"/>
      <c r="P18" s="39"/>
      <c r="Q18" s="40"/>
      <c r="R18" s="18">
        <f t="shared" si="3"/>
        <v>0</v>
      </c>
      <c r="S18" s="2"/>
      <c r="T18" s="2"/>
      <c r="U18" s="1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Bot="1">
      <c r="A19" s="2"/>
      <c r="B19" s="2"/>
      <c r="C19" s="21"/>
      <c r="D19" s="10">
        <f>SUM(GG)</f>
        <v>0</v>
      </c>
      <c r="E19" s="10">
        <f>SUM(HH)</f>
        <v>19</v>
      </c>
      <c r="F19" s="10">
        <f>SUM(II)</f>
        <v>0</v>
      </c>
      <c r="G19" s="8"/>
      <c r="H19" s="26" t="s">
        <v>0</v>
      </c>
      <c r="I19" s="41"/>
      <c r="J19" s="34"/>
      <c r="K19" s="135"/>
      <c r="L19" s="120">
        <v>3</v>
      </c>
      <c r="M19" s="121">
        <v>7</v>
      </c>
      <c r="N19" s="122">
        <v>8</v>
      </c>
      <c r="O19" s="138"/>
      <c r="P19" s="34"/>
      <c r="Q19" s="36"/>
      <c r="R19" s="18">
        <f t="shared" si="3"/>
        <v>18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9.5" customHeight="1" thickTop="1">
      <c r="A20" s="2"/>
      <c r="B20" s="2"/>
      <c r="C20" s="2"/>
      <c r="D20" s="2"/>
      <c r="E20" s="2"/>
      <c r="F20" s="2"/>
      <c r="G20" s="13">
        <f>SUM(diag2)</f>
        <v>0</v>
      </c>
      <c r="H20" s="7">
        <f>SUM(diag1)</f>
        <v>0</v>
      </c>
      <c r="I20" s="18">
        <f>SUM(I11:I19)</f>
        <v>12</v>
      </c>
      <c r="J20" s="18">
        <f>SUM(J11:J19)</f>
        <v>0</v>
      </c>
      <c r="K20" s="18">
        <f>SUM(K11:K19)</f>
        <v>4</v>
      </c>
      <c r="L20" s="18">
        <f aca="true" t="shared" si="4" ref="L20:Q20">SUM(L11:L19)</f>
        <v>5</v>
      </c>
      <c r="M20" s="18">
        <f t="shared" si="4"/>
        <v>22</v>
      </c>
      <c r="N20" s="18">
        <f t="shared" si="4"/>
        <v>9</v>
      </c>
      <c r="O20" s="18">
        <f t="shared" si="4"/>
        <v>9</v>
      </c>
      <c r="P20" s="18">
        <f t="shared" si="4"/>
        <v>0</v>
      </c>
      <c r="Q20" s="18">
        <f t="shared" si="4"/>
        <v>7</v>
      </c>
      <c r="R20" s="18">
        <f>SUM(diag2)</f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75" customHeight="1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3.25">
      <c r="A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ht="23.25">
      <c r="A37" s="2"/>
    </row>
    <row r="38" ht="23.25">
      <c r="A38" s="2"/>
    </row>
  </sheetData>
  <sheetProtection formatCells="0"/>
  <conditionalFormatting sqref="F17">
    <cfRule type="expression" priority="1" dxfId="0" stopIfTrue="1">
      <formula>SUM(CC)=45</formula>
    </cfRule>
  </conditionalFormatting>
  <conditionalFormatting sqref="D18">
    <cfRule type="expression" priority="2" dxfId="0" stopIfTrue="1">
      <formula>SUM(DD)=45</formula>
    </cfRule>
  </conditionalFormatting>
  <conditionalFormatting sqref="E18">
    <cfRule type="expression" priority="3" dxfId="0" stopIfTrue="1">
      <formula>SUM(EE)=45</formula>
    </cfRule>
  </conditionalFormatting>
  <conditionalFormatting sqref="F18">
    <cfRule type="expression" priority="4" dxfId="0" stopIfTrue="1">
      <formula>SUM(FF)=45</formula>
    </cfRule>
  </conditionalFormatting>
  <conditionalFormatting sqref="D19">
    <cfRule type="expression" priority="5" dxfId="0" stopIfTrue="1">
      <formula>SUM(GG)=45</formula>
    </cfRule>
  </conditionalFormatting>
  <conditionalFormatting sqref="E19">
    <cfRule type="expression" priority="6" dxfId="0" stopIfTrue="1">
      <formula>SUM(HH)=45</formula>
    </cfRule>
  </conditionalFormatting>
  <conditionalFormatting sqref="F19">
    <cfRule type="expression" priority="7" dxfId="0" stopIfTrue="1">
      <formula>SUM(II)=45</formula>
    </cfRule>
  </conditionalFormatting>
  <conditionalFormatting sqref="G16 G20 B15:D17">
    <cfRule type="cellIs" priority="8" dxfId="0" operator="equal" stopIfTrue="1">
      <formula>45</formula>
    </cfRule>
  </conditionalFormatting>
  <conditionalFormatting sqref="I11:Q19 I5:K10 C5:H13">
    <cfRule type="cellIs" priority="9" dxfId="1" operator="equal" stopIfTrue="1">
      <formula>$B$1</formula>
    </cfRule>
  </conditionalFormatting>
  <conditionalFormatting sqref="B5:B13 C4:L4 L5:L10 M10:Q10 R10:R20 I20:Q20">
    <cfRule type="cellIs" priority="10" dxfId="2" operator="equal" stopIfTrue="1">
      <formula>45</formula>
    </cfRule>
  </conditionalFormatting>
  <conditionalFormatting sqref="H1:P2">
    <cfRule type="cellIs" priority="11" dxfId="3" operator="equal" stopIfTrue="1">
      <formula>9</formula>
    </cfRule>
  </conditionalFormatting>
  <hyperlinks>
    <hyperlink ref="B15" location="een" display="een"/>
    <hyperlink ref="C15" location="twee" display="twee"/>
    <hyperlink ref="D15" location="drie" display="drie"/>
    <hyperlink ref="C16" location="vijf" display="vijf"/>
    <hyperlink ref="F17" location="CC" display="C"/>
    <hyperlink ref="D18" location="DD" display="D"/>
    <hyperlink ref="E18" location="EE" display="E"/>
    <hyperlink ref="F18" location="FF" display="F"/>
    <hyperlink ref="D19" location="GG" display="G"/>
    <hyperlink ref="E19" location="HH" display="H"/>
    <hyperlink ref="F19" location="II" display="I"/>
    <hyperlink ref="G16" location="diag1" display="D1"/>
    <hyperlink ref="G20" location="diag2" display="D2"/>
    <hyperlink ref="B16" location="vier" display="vier"/>
    <hyperlink ref="D16" location="zes" display="zes"/>
    <hyperlink ref="C17" location="acht" display="acht"/>
    <hyperlink ref="D17" location="negen" display="negen"/>
    <hyperlink ref="B17" location="zeven" display="zeven"/>
    <hyperlink ref="E17" location="BB" display="BB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2009-06-08T08:20:19Z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